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age 1" sheetId="1" state="visible" r:id="rId1"/>
  </sheets>
  <definedNames>
    <definedName name="_xlnm.Print_Area" localSheetId="0">'Page 1'!$A$7:$Q$299</definedName>
  </definedNames>
  <calcPr/>
</workbook>
</file>

<file path=xl/sharedStrings.xml><?xml version="1.0" encoding="utf-8"?>
<sst xmlns="http://schemas.openxmlformats.org/spreadsheetml/2006/main" count="120" uniqueCount="120">
  <si>
    <t>СОГЛАСОВАННО</t>
  </si>
  <si>
    <t>УТВЕРЖДЕННО</t>
  </si>
  <si>
    <t>Директор</t>
  </si>
  <si>
    <t xml:space="preserve">(наименование ОО)</t>
  </si>
  <si>
    <t xml:space="preserve">(наименование поставщика питания)</t>
  </si>
  <si>
    <t xml:space="preserve">(ФИО директора ОО)</t>
  </si>
  <si>
    <t xml:space="preserve">(ФИО руководителя )</t>
  </si>
  <si>
    <t>(подпись)</t>
  </si>
  <si>
    <t>М.П.</t>
  </si>
  <si>
    <t xml:space="preserve">Меню приготавливаемых блюд для оздоровительных лагерей с дневным пребыванием детей в возрасте от 7 до 11 лет организуемых на базе функционирующих общеобразовательных учреждений</t>
  </si>
  <si>
    <t xml:space="preserve">Сезон: летний</t>
  </si>
  <si>
    <t xml:space="preserve">День 1                                                                                                         ПОНЕДЕЛЬНИК</t>
  </si>
  <si>
    <t xml:space="preserve">Прием пищи, наименование блюда</t>
  </si>
  <si>
    <t xml:space="preserve">Масса порции</t>
  </si>
  <si>
    <t xml:space="preserve">Пищевые вещества</t>
  </si>
  <si>
    <t xml:space="preserve">Энергетическая ценность, ккал</t>
  </si>
  <si>
    <t xml:space="preserve">№ рецеп-туры</t>
  </si>
  <si>
    <t xml:space="preserve">Белки, г</t>
  </si>
  <si>
    <t xml:space="preserve">Жиры, г</t>
  </si>
  <si>
    <t xml:space="preserve">Углеводы, г</t>
  </si>
  <si>
    <t xml:space="preserve">ЗАВТРАК </t>
  </si>
  <si>
    <t xml:space="preserve">Плоды или ягоды свежие</t>
  </si>
  <si>
    <t xml:space="preserve">Каша вязкая молочная "Дружба"</t>
  </si>
  <si>
    <t xml:space="preserve">Хлеб пшеничный</t>
  </si>
  <si>
    <t>ПП</t>
  </si>
  <si>
    <t xml:space="preserve">Масло сливочное </t>
  </si>
  <si>
    <t xml:space="preserve">Чай с сахаром </t>
  </si>
  <si>
    <t>377</t>
  </si>
  <si>
    <t xml:space="preserve">Итого за прием пищи:</t>
  </si>
  <si>
    <t>ОБЕД</t>
  </si>
  <si>
    <t xml:space="preserve">Салат "Витаминный"</t>
  </si>
  <si>
    <t xml:space="preserve">Суп гороховый</t>
  </si>
  <si>
    <t xml:space="preserve">Котлеты домашние (с соусом)</t>
  </si>
  <si>
    <t xml:space="preserve">Макаронные изделия отварные</t>
  </si>
  <si>
    <t xml:space="preserve">Компот из сухофруктов</t>
  </si>
  <si>
    <t>349</t>
  </si>
  <si>
    <t xml:space="preserve">Хлеб ржаной</t>
  </si>
  <si>
    <t/>
  </si>
  <si>
    <t>ПОЛДНИК</t>
  </si>
  <si>
    <t xml:space="preserve">Булочка с маком</t>
  </si>
  <si>
    <t xml:space="preserve">Сок фруктовый</t>
  </si>
  <si>
    <t xml:space="preserve">Итого за день:</t>
  </si>
  <si>
    <t xml:space="preserve">День 2                                                                                                        ВТОРНИК</t>
  </si>
  <si>
    <t xml:space="preserve">Энергети-ческая ценность, ккал</t>
  </si>
  <si>
    <t xml:space="preserve">Омлет натуральный</t>
  </si>
  <si>
    <t xml:space="preserve">Горошек зеленый консервированный </t>
  </si>
  <si>
    <t xml:space="preserve">Сыр </t>
  </si>
  <si>
    <t>15</t>
  </si>
  <si>
    <t xml:space="preserve">Масло сливочное</t>
  </si>
  <si>
    <t xml:space="preserve">Чай с сахаром</t>
  </si>
  <si>
    <t xml:space="preserve">Салат "Летний"</t>
  </si>
  <si>
    <t>Свекольник</t>
  </si>
  <si>
    <t>Бефстроганов</t>
  </si>
  <si>
    <t xml:space="preserve">Рис отварной</t>
  </si>
  <si>
    <t xml:space="preserve">Компот из свежих ягод</t>
  </si>
  <si>
    <t xml:space="preserve">Сосиска в тесте </t>
  </si>
  <si>
    <t>444</t>
  </si>
  <si>
    <t xml:space="preserve">Какао с молоком</t>
  </si>
  <si>
    <t xml:space="preserve">День 3                                                                                                        СРЕДА</t>
  </si>
  <si>
    <t xml:space="preserve">Сырники из творога (с молоком сгущенным или вареньем)</t>
  </si>
  <si>
    <t xml:space="preserve">Чай  с сахаром</t>
  </si>
  <si>
    <t xml:space="preserve">Салат из свежих помидор и огурцов</t>
  </si>
  <si>
    <t xml:space="preserve">Суп с фрикадельками</t>
  </si>
  <si>
    <t xml:space="preserve">Плов из мяса птицы</t>
  </si>
  <si>
    <t xml:space="preserve">Хлеб пшеничный </t>
  </si>
  <si>
    <t xml:space="preserve">Булочка с повидлом</t>
  </si>
  <si>
    <t>422</t>
  </si>
  <si>
    <t xml:space="preserve">День 4                                                                                                        ЧЕТВЕРГ</t>
  </si>
  <si>
    <t xml:space="preserve">Каша  молочная с гречневой крупой</t>
  </si>
  <si>
    <t xml:space="preserve">Блины п/ф (с повидлом или джемом или молоком сгущенным)</t>
  </si>
  <si>
    <t>728/1</t>
  </si>
  <si>
    <t xml:space="preserve">Салат из белокочанной капусты с яблоком</t>
  </si>
  <si>
    <t xml:space="preserve">Рассольник по-Ленинрадски</t>
  </si>
  <si>
    <t xml:space="preserve">Картофельное пюре</t>
  </si>
  <si>
    <t>Тефтели</t>
  </si>
  <si>
    <t xml:space="preserve">Чай фруктовый</t>
  </si>
  <si>
    <t xml:space="preserve">Булочка "Новинка"</t>
  </si>
  <si>
    <t>Кисель</t>
  </si>
  <si>
    <t xml:space="preserve">День 5                                                                                                        ПЯТНИЦА</t>
  </si>
  <si>
    <t xml:space="preserve">Плоды и ягоды свежие</t>
  </si>
  <si>
    <t xml:space="preserve">Вареники  с картофелем пром.производства со сметанным соусом</t>
  </si>
  <si>
    <t xml:space="preserve">Овощная нарезка</t>
  </si>
  <si>
    <t>Борщ</t>
  </si>
  <si>
    <t>Гуляш</t>
  </si>
  <si>
    <t xml:space="preserve">Каша гречневая </t>
  </si>
  <si>
    <t>302</t>
  </si>
  <si>
    <t>Полдник</t>
  </si>
  <si>
    <t xml:space="preserve">Пирожок с повидлом</t>
  </si>
  <si>
    <t xml:space="preserve">День 6                                                                                                         ПОНЕДЕЛЬНИК</t>
  </si>
  <si>
    <t xml:space="preserve">Каша молочная пшенная</t>
  </si>
  <si>
    <t xml:space="preserve">ОБЕД </t>
  </si>
  <si>
    <t xml:space="preserve">Салат из квашеной капусты</t>
  </si>
  <si>
    <t xml:space="preserve">Суп гречневый</t>
  </si>
  <si>
    <t xml:space="preserve">Курица запеченная (бедро/голень)</t>
  </si>
  <si>
    <t xml:space="preserve">Ватрушка из дрожжевого теста</t>
  </si>
  <si>
    <t>410</t>
  </si>
  <si>
    <t xml:space="preserve">Кисель </t>
  </si>
  <si>
    <t xml:space="preserve">День 7                                                                                                         ВТОРНИК</t>
  </si>
  <si>
    <t xml:space="preserve">Пудинг творожный с соусом</t>
  </si>
  <si>
    <t xml:space="preserve">Суп картофельный с клецками</t>
  </si>
  <si>
    <t xml:space="preserve">Рыба припущенная</t>
  </si>
  <si>
    <t xml:space="preserve">Рис отварной </t>
  </si>
  <si>
    <t xml:space="preserve">День 8                                                                                                         СРЕДА</t>
  </si>
  <si>
    <t xml:space="preserve">Каша молочная "Дружба"</t>
  </si>
  <si>
    <t xml:space="preserve">Блины п/ф с ябочным соусом</t>
  </si>
  <si>
    <t xml:space="preserve">Щи из свежей капусты с картофелем</t>
  </si>
  <si>
    <t xml:space="preserve">Пельмени пром.производства</t>
  </si>
  <si>
    <t>2/1</t>
  </si>
  <si>
    <t>Н</t>
  </si>
  <si>
    <t xml:space="preserve">День 9                                                                                                         ЧЕТВЕРГ</t>
  </si>
  <si>
    <t xml:space="preserve">Салат из свежих огурцов</t>
  </si>
  <si>
    <t xml:space="preserve">Суп-лапша домашняя</t>
  </si>
  <si>
    <t xml:space="preserve">Жаркое по-домашнему</t>
  </si>
  <si>
    <t xml:space="preserve">Булочка с шоколадом</t>
  </si>
  <si>
    <t xml:space="preserve">День 10                                                                                                       ПЯТНИЦА</t>
  </si>
  <si>
    <t>338</t>
  </si>
  <si>
    <t xml:space="preserve">Макароны с сыром </t>
  </si>
  <si>
    <t xml:space="preserve">Салат из дайкона с морковью м/р</t>
  </si>
  <si>
    <t xml:space="preserve">Ленивые голубцы</t>
  </si>
  <si>
    <t xml:space="preserve">Булочка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</si>
</sst>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color theme="1"/>
      <name val="Times New Roman"/>
    </font>
    <font>
      <sz val="8.000000"/>
      <color theme="1"/>
      <name val="Times New Roman"/>
    </font>
    <font>
      <sz val="12.000000"/>
      <color theme="1"/>
      <name val="Times New Roman"/>
    </font>
    <font>
      <sz val="8.000000"/>
      <color theme="1"/>
      <name val="Calibri"/>
      <scheme val="minor"/>
    </font>
    <font>
      <b/>
      <sz val="12.000000"/>
      <name val="Times New Roman"/>
    </font>
    <font>
      <sz val="12.000000"/>
      <name val="Times New Roman"/>
    </font>
    <font>
      <sz val="12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ck">
        <color auto="1"/>
      </left>
      <right style="none"/>
      <top style="thick">
        <color auto="1"/>
      </top>
      <bottom style="thick">
        <color auto="1"/>
      </bottom>
      <diagonal style="none"/>
    </border>
    <border>
      <left style="none"/>
      <right style="none"/>
      <top style="thick">
        <color auto="1"/>
      </top>
      <bottom style="thick">
        <color auto="1"/>
      </bottom>
      <diagonal style="none"/>
    </border>
    <border>
      <left style="none"/>
      <right style="thin">
        <color auto="1"/>
      </right>
      <top style="thick">
        <color auto="1"/>
      </top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thick">
        <color auto="1"/>
      </bottom>
      <diagonal style="none"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6">
    <xf fontId="0" fillId="0" borderId="0" numFmtId="0" xfId="0"/>
    <xf fontId="0" fillId="0" borderId="1" numFmtId="0" xfId="0" applyBorder="1"/>
    <xf fontId="0" fillId="0" borderId="1" numFmtId="0" xfId="0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/>
    </xf>
    <xf fontId="1" fillId="0" borderId="2" numFmtId="0" xfId="0" applyFont="1" applyBorder="1" applyAlignment="1">
      <alignment horizontal="center"/>
    </xf>
    <xf fontId="2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top"/>
    </xf>
    <xf fontId="3" fillId="0" borderId="0" numFmtId="0" xfId="0" applyFont="1"/>
    <xf fontId="3" fillId="0" borderId="0" numFmtId="0" xfId="0" applyFont="1" applyAlignment="1">
      <alignment horizontal="center"/>
    </xf>
    <xf fontId="3" fillId="0" borderId="0" numFmtId="0" xfId="0" applyFont="1" applyAlignment="1">
      <alignment horizontal="right"/>
    </xf>
    <xf fontId="3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left"/>
    </xf>
    <xf fontId="5" fillId="0" borderId="3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top" wrapText="1"/>
    </xf>
    <xf fontId="5" fillId="0" borderId="10" numFmtId="0" xfId="0" applyFont="1" applyBorder="1" applyAlignment="1">
      <alignment horizontal="center" vertical="top" wrapText="1"/>
    </xf>
    <xf fontId="6" fillId="0" borderId="9" numFmtId="0" xfId="0" applyFont="1" applyBorder="1" applyAlignment="1">
      <alignment vertical="center" wrapText="1"/>
    </xf>
    <xf fontId="6" fillId="0" borderId="10" numFmtId="0" xfId="0" applyFont="1" applyBorder="1" applyAlignment="1">
      <alignment vertical="center" wrapText="1"/>
    </xf>
    <xf fontId="6" fillId="0" borderId="11" numFmtId="0" xfId="0" applyFont="1" applyBorder="1" applyAlignment="1">
      <alignment vertical="center" wrapText="1"/>
    </xf>
    <xf fontId="3" fillId="0" borderId="1" numFmtId="0" xfId="0" applyFont="1" applyBorder="1" applyAlignment="1">
      <alignment horizontal="center" wrapText="1"/>
    </xf>
    <xf fontId="3" fillId="0" borderId="1" numFmtId="2" xfId="0" applyNumberFormat="1" applyFont="1" applyBorder="1" applyAlignment="1">
      <alignment horizontal="center" wrapText="1"/>
    </xf>
    <xf fontId="6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3" fillId="0" borderId="1" numFmtId="2" xfId="0" applyNumberFormat="1" applyFont="1" applyBorder="1" applyAlignment="1">
      <alignment horizontal="center"/>
    </xf>
    <xf fontId="6" fillId="0" borderId="1" numFmtId="0" xfId="0" applyFont="1" applyBorder="1" applyAlignment="1">
      <alignment horizontal="center"/>
    </xf>
    <xf fontId="6" fillId="0" borderId="4" numFmtId="0" xfId="0" applyFont="1" applyBorder="1" applyAlignment="1">
      <alignment horizontal="left" vertical="center" wrapText="1"/>
    </xf>
    <xf fontId="6" fillId="0" borderId="5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left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12" numFmtId="49" xfId="0" applyNumberFormat="1" applyFont="1" applyBorder="1" applyAlignment="1">
      <alignment horizontal="center" vertical="center" wrapText="1"/>
    </xf>
    <xf fontId="5" fillId="0" borderId="13" numFmtId="0" xfId="0" applyFont="1" applyBorder="1" applyAlignment="1">
      <alignment horizontal="left" indent="1" vertical="center" wrapText="1"/>
    </xf>
    <xf fontId="5" fillId="0" borderId="14" numFmtId="0" xfId="0" applyFont="1" applyBorder="1" applyAlignment="1">
      <alignment horizontal="left" indent="1" vertical="center" wrapText="1"/>
    </xf>
    <xf fontId="5" fillId="0" borderId="14" numFmtId="0" xfId="0" applyFont="1" applyBorder="1" applyAlignment="1">
      <alignment horizontal="center" vertical="center" wrapText="1"/>
    </xf>
    <xf fontId="5" fillId="0" borderId="15" numFmtId="0" xfId="0" applyFont="1" applyBorder="1" applyAlignment="1">
      <alignment horizontal="center" vertical="center" wrapText="1"/>
    </xf>
    <xf fontId="5" fillId="0" borderId="16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vertical="center" wrapText="1"/>
    </xf>
    <xf fontId="3" fillId="0" borderId="1" numFmtId="0" xfId="0" applyFont="1" applyBorder="1" applyAlignment="1">
      <alignment horizontal="center" vertical="center" wrapText="1"/>
    </xf>
    <xf fontId="0" fillId="0" borderId="0" numFmtId="0" xfId="0"/>
    <xf fontId="6" fillId="0" borderId="9" numFmtId="0" xfId="0" applyFont="1" applyBorder="1" applyAlignment="1">
      <alignment horizontal="left" vertical="center" wrapText="1"/>
    </xf>
    <xf fontId="6" fillId="0" borderId="10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/>
    </xf>
    <xf fontId="6" fillId="0" borderId="1" numFmtId="49" xfId="0" applyNumberFormat="1" applyFont="1" applyBorder="1" applyAlignment="1">
      <alignment horizontal="center" vertical="center" wrapText="1"/>
    </xf>
    <xf fontId="3" fillId="0" borderId="0" numFmtId="0" xfId="0" applyFont="1" applyAlignment="1">
      <alignment horizontal="center" wrapText="1"/>
    </xf>
    <xf fontId="6" fillId="0" borderId="17" numFmtId="49" xfId="0" applyNumberFormat="1" applyFont="1" applyBorder="1" applyAlignment="1">
      <alignment horizontal="center" vertical="center" wrapText="1"/>
    </xf>
    <xf fontId="5" fillId="0" borderId="18" numFmtId="0" xfId="0" applyFont="1" applyBorder="1" applyAlignment="1">
      <alignment horizontal="left" indent="1" vertical="center" wrapText="1"/>
    </xf>
    <xf fontId="5" fillId="0" borderId="19" numFmtId="0" xfId="0" applyFont="1" applyBorder="1" applyAlignment="1">
      <alignment horizontal="left" indent="1" vertical="center" wrapText="1"/>
    </xf>
    <xf fontId="5" fillId="0" borderId="20" numFmtId="0" xfId="0" applyFont="1" applyBorder="1" applyAlignment="1">
      <alignment horizontal="left" indent="1" vertical="center" wrapText="1"/>
    </xf>
    <xf fontId="5" fillId="0" borderId="21" numFmtId="0" xfId="0" applyFont="1" applyBorder="1" applyAlignment="1">
      <alignment horizontal="center" vertical="center" wrapText="1"/>
    </xf>
    <xf fontId="5" fillId="0" borderId="21" numFmtId="2" xfId="0" applyNumberFormat="1" applyFont="1" applyBorder="1" applyAlignment="1">
      <alignment horizontal="center" vertical="center" wrapText="1"/>
    </xf>
    <xf fontId="6" fillId="0" borderId="22" numFmtId="0" xfId="0" applyFont="1" applyBorder="1" applyAlignment="1">
      <alignment horizontal="left" indent="1" vertical="top" wrapText="1"/>
    </xf>
    <xf fontId="6" fillId="0" borderId="23" numFmtId="0" xfId="0" applyFont="1" applyBorder="1" applyAlignment="1">
      <alignment horizontal="left" vertical="center" wrapText="1"/>
    </xf>
    <xf fontId="6" fillId="0" borderId="24" numFmtId="0" xfId="0" applyFont="1" applyBorder="1" applyAlignment="1">
      <alignment horizontal="left" vertical="center" wrapText="1"/>
    </xf>
    <xf fontId="6" fillId="0" borderId="25" numFmtId="0" xfId="0" applyFont="1" applyBorder="1" applyAlignment="1">
      <alignment horizontal="left" vertical="center" wrapText="1"/>
    </xf>
    <xf fontId="6" fillId="0" borderId="1" numFmtId="1" xfId="0" applyNumberFormat="1" applyFont="1" applyBorder="1" applyAlignment="1">
      <alignment horizontal="center" vertical="center" wrapText="1"/>
    </xf>
    <xf fontId="5" fillId="0" borderId="18" numFmtId="0" xfId="0" applyFont="1" applyBorder="1" applyAlignment="1">
      <alignment horizontal="left" vertical="center" wrapText="1"/>
    </xf>
    <xf fontId="5" fillId="0" borderId="19" numFmtId="0" xfId="0" applyFont="1" applyBorder="1" applyAlignment="1">
      <alignment horizontal="left" vertical="center" wrapText="1"/>
    </xf>
    <xf fontId="5" fillId="0" borderId="20" numFmtId="0" xfId="0" applyFont="1" applyBorder="1" applyAlignment="1">
      <alignment horizontal="left" vertical="center" wrapText="1"/>
    </xf>
    <xf fontId="6" fillId="0" borderId="26" numFmtId="0" xfId="0" applyFont="1" applyBorder="1" applyAlignment="1">
      <alignment horizontal="center" vertical="top" wrapText="1"/>
    </xf>
    <xf fontId="5" fillId="0" borderId="18" numFmtId="0" xfId="0" applyFont="1" applyBorder="1" applyAlignment="1">
      <alignment vertical="center" wrapText="1"/>
    </xf>
    <xf fontId="5" fillId="0" borderId="19" numFmtId="0" xfId="0" applyFont="1" applyBorder="1" applyAlignment="1">
      <alignment vertical="center" wrapText="1"/>
    </xf>
    <xf fontId="5" fillId="0" borderId="20" numFmtId="0" xfId="0" applyFont="1" applyBorder="1" applyAlignment="1">
      <alignment vertical="center" wrapText="1"/>
    </xf>
    <xf fontId="5" fillId="0" borderId="14" numFmtId="2" xfId="0" applyNumberFormat="1" applyFont="1" applyBorder="1" applyAlignment="1">
      <alignment horizontal="center" vertical="center" wrapText="1"/>
    </xf>
    <xf fontId="5" fillId="0" borderId="16" numFmtId="0" xfId="0" applyFont="1" applyBorder="1" applyAlignment="1">
      <alignment horizontal="left" vertical="center" wrapText="1"/>
    </xf>
    <xf fontId="7" fillId="0" borderId="0" numFmtId="0" xfId="0" applyFont="1"/>
    <xf fontId="6" fillId="0" borderId="22" numFmtId="0" xfId="0" applyFont="1" applyBorder="1" applyAlignment="1">
      <alignment horizontal="center" vertical="top" wrapText="1"/>
    </xf>
    <xf fontId="6" fillId="0" borderId="1" numFmtId="2" xfId="0" applyNumberFormat="1" applyFont="1" applyBorder="1" applyAlignment="1">
      <alignment horizontal="center"/>
    </xf>
    <xf fontId="5" fillId="0" borderId="27" numFmtId="0" xfId="0" applyFont="1" applyBorder="1" applyAlignment="1">
      <alignment horizontal="left" vertical="center" wrapText="1"/>
    </xf>
    <xf fontId="5" fillId="0" borderId="27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6" fillId="0" borderId="22" numFmtId="0" xfId="0" applyFont="1" applyBorder="1" applyAlignment="1">
      <alignment horizontal="left" vertical="top" wrapText="1"/>
    </xf>
    <xf fontId="6" fillId="0" borderId="22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left" vertical="top" wrapText="1"/>
    </xf>
    <xf fontId="3" fillId="0" borderId="1" numFmtId="2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1" numFmtId="2" xfId="0" applyNumberFormat="1" applyFont="1" applyBorder="1" applyAlignment="1">
      <alignment horizontal="center" vertical="center"/>
    </xf>
    <xf fontId="3" fillId="0" borderId="12" numFmtId="2" xfId="0" applyNumberFormat="1" applyFont="1" applyBorder="1" applyAlignment="1">
      <alignment horizontal="center" wrapText="1"/>
    </xf>
    <xf fontId="5" fillId="0" borderId="28" numFmtId="0" xfId="0" applyFont="1" applyBorder="1" applyAlignment="1">
      <alignment horizontal="center" vertical="center" wrapText="1"/>
    </xf>
    <xf fontId="5" fillId="0" borderId="13" numFmtId="2" xfId="0" applyNumberFormat="1" applyFont="1" applyBorder="1" applyAlignment="1">
      <alignment horizontal="center" vertical="center" wrapText="1"/>
    </xf>
    <xf fontId="5" fillId="0" borderId="22" numFmtId="2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shrinkToFit="1"/>
    </xf>
    <xf fontId="8" fillId="0" borderId="0" numFmtId="0" xfId="0" applyFont="1"/>
    <xf fontId="5" fillId="0" borderId="13" numFmtId="0" xfId="0" applyFont="1" applyBorder="1" applyAlignment="1">
      <alignment horizontal="center" vertical="center" wrapText="1"/>
    </xf>
    <xf fontId="5" fillId="0" borderId="22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0" numFmtId="2" xfId="0" applyNumberFormat="1" applyFont="1" applyAlignment="1">
      <alignment horizontal="center"/>
    </xf>
    <xf fontId="9" fillId="0" borderId="0" numFmtId="0" xfId="0" applyFont="1"/>
    <xf fontId="6" fillId="2" borderId="1" numFmtId="0" xfId="0" applyFont="1" applyFill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top" wrapText="1"/>
    </xf>
    <xf fontId="5" fillId="0" borderId="7" numFmtId="0" xfId="0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 wrapText="1"/>
    </xf>
    <xf fontId="6" fillId="0" borderId="4" numFmtId="0" xfId="0" applyFont="1" applyBorder="1" applyAlignment="1">
      <alignment vertical="center" wrapText="1"/>
    </xf>
    <xf fontId="6" fillId="0" borderId="5" numFmtId="0" xfId="0" applyFont="1" applyBorder="1" applyAlignment="1">
      <alignment vertical="center" wrapText="1"/>
    </xf>
    <xf fontId="6" fillId="0" borderId="6" numFmtId="0" xfId="0" applyFont="1" applyBorder="1" applyAlignment="1">
      <alignment vertical="center" wrapText="1"/>
    </xf>
    <xf fontId="5" fillId="0" borderId="1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/>
    </xf>
    <xf fontId="5" fillId="0" borderId="1" numFmtId="0" xfId="0" applyFont="1" applyBorder="1" applyAlignment="1">
      <alignment horizontal="left" indent="1" vertical="center" wrapText="1"/>
    </xf>
    <xf fontId="6" fillId="0" borderId="1" numFmtId="0" xfId="0" applyFont="1" applyBorder="1" applyAlignment="1">
      <alignment horizontal="center" vertical="top" wrapText="1"/>
    </xf>
    <xf fontId="5" fillId="0" borderId="0" numFmtId="0" xfId="0" applyFont="1" applyAlignment="1">
      <alignment horizontal="left" indent="1" vertical="center" wrapText="1"/>
    </xf>
    <xf fontId="5" fillId="0" borderId="0" numFmtId="0" xfId="0" applyFont="1" applyAlignment="1">
      <alignment horizontal="center" vertical="center" wrapText="1"/>
    </xf>
    <xf fontId="6" fillId="0" borderId="3" numFmtId="0" xfId="0" applyFont="1" applyBorder="1" applyAlignment="1">
      <alignment horizontal="center" vertical="top" wrapText="1"/>
    </xf>
    <xf fontId="0" fillId="0" borderId="0" numFmtId="0" xfId="0" applyAlignment="1">
      <alignment vertical="center"/>
    </xf>
    <xf fontId="3" fillId="0" borderId="0" numFmtId="0" xfId="0" applyFont="1" applyAlignment="1">
      <alignment vertical="center"/>
    </xf>
    <xf fontId="5" fillId="0" borderId="0" numFmtId="0" xfId="0" applyFont="1" applyAlignment="1">
      <alignment horizontal="left" vertical="center" wrapText="1"/>
    </xf>
    <xf fontId="6" fillId="0" borderId="3" numFmtId="0" xfId="0" applyFont="1" applyBorder="1" applyAlignment="1">
      <alignment horizontal="left" vertical="top" wrapText="1"/>
    </xf>
    <xf fontId="6" fillId="0" borderId="1" numFmtId="1" xfId="0" applyNumberFormat="1" applyFont="1" applyBorder="1" applyAlignment="1">
      <alignment horizontal="center"/>
    </xf>
    <xf fontId="6" fillId="0" borderId="0" numFmtId="2" xfId="0" applyNumberFormat="1" applyFont="1" applyAlignment="1">
      <alignment horizontal="center"/>
    </xf>
    <xf fontId="6" fillId="0" borderId="1" numFmtId="2" xfId="0" applyNumberFormat="1" applyFont="1" applyBorder="1" applyAlignment="1">
      <alignment horizontal="center" vertical="center" wrapText="1"/>
    </xf>
    <xf fontId="3" fillId="0" borderId="0" numFmtId="1" xfId="0" applyNumberFormat="1" applyFont="1" applyAlignment="1">
      <alignment horizontal="center" wrapText="1"/>
    </xf>
    <xf fontId="3" fillId="0" borderId="1" numFmtId="1" xfId="0" applyNumberFormat="1" applyFont="1" applyBorder="1" applyAlignment="1">
      <alignment horizontal="center"/>
    </xf>
    <xf fontId="5" fillId="0" borderId="14" numFmtId="1" xfId="0" applyNumberFormat="1" applyFont="1" applyBorder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5" fillId="0" borderId="14" numFmtId="49" xfId="0" applyNumberFormat="1" applyFont="1" applyBorder="1" applyAlignment="1">
      <alignment horizontal="center" vertical="center" wrapText="1"/>
    </xf>
    <xf fontId="6" fillId="0" borderId="11" numFmtId="0" xfId="0" applyFont="1" applyBorder="1" applyAlignment="1">
      <alignment horizontal="left" indent="1" vertical="top" wrapText="1"/>
    </xf>
    <xf fontId="5" fillId="0" borderId="29" numFmtId="0" xfId="0" applyFont="1" applyBorder="1" applyAlignment="1">
      <alignment horizontal="left" vertical="center" wrapText="1"/>
    </xf>
    <xf fontId="5" fillId="0" borderId="30" numFmtId="2" xfId="0" applyNumberFormat="1" applyFont="1" applyBorder="1" applyAlignment="1">
      <alignment horizontal="center" vertical="center" wrapText="1"/>
    </xf>
    <xf fontId="5" fillId="0" borderId="0" numFmtId="2" xfId="0" applyNumberFormat="1" applyFont="1" applyAlignment="1">
      <alignment horizontal="center" vertical="center" wrapText="1"/>
    </xf>
    <xf fontId="6" fillId="0" borderId="0" numFmtId="0" xfId="0" applyFont="1" applyAlignment="1">
      <alignment horizontal="left" vertical="center" wrapText="1"/>
    </xf>
    <xf fontId="5" fillId="0" borderId="27" numFmtId="2" xfId="0" applyNumberFormat="1" applyFont="1" applyBorder="1" applyAlignment="1">
      <alignment horizontal="center" vertical="center" wrapText="1"/>
    </xf>
    <xf fontId="6" fillId="0" borderId="3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5" fillId="0" borderId="31" numFmtId="0" xfId="0" applyFont="1" applyBorder="1" applyAlignment="1">
      <alignment horizontal="left" vertical="center" wrapText="1"/>
    </xf>
    <xf fontId="5" fillId="0" borderId="32" numFmtId="0" xfId="0" applyFont="1" applyBorder="1" applyAlignment="1">
      <alignment horizontal="left" vertical="center" wrapText="1"/>
    </xf>
    <xf fontId="5" fillId="0" borderId="33" numFmtId="0" xfId="0" applyFont="1" applyBorder="1" applyAlignment="1">
      <alignment horizontal="center" vertical="center" wrapText="1"/>
    </xf>
    <xf fontId="6" fillId="0" borderId="34" numFmtId="0" xfId="0" applyFont="1" applyBorder="1" applyAlignment="1">
      <alignment horizontal="center" vertical="top" wrapText="1"/>
    </xf>
    <xf fontId="5" fillId="0" borderId="35" numFmtId="0" xfId="0" applyFont="1" applyBorder="1" applyAlignment="1">
      <alignment horizontal="left" vertical="center" wrapText="1"/>
    </xf>
    <xf fontId="5" fillId="0" borderId="36" numFmtId="0" xfId="0" applyFont="1" applyBorder="1" applyAlignment="1">
      <alignment horizontal="left" vertical="center" wrapText="1"/>
    </xf>
    <xf fontId="5" fillId="0" borderId="37" numFmtId="0" xfId="0" applyFont="1" applyBorder="1" applyAlignment="1">
      <alignment horizontal="left" vertical="center" wrapText="1"/>
    </xf>
    <xf fontId="5" fillId="0" borderId="38" numFmtId="2" xfId="0" applyNumberFormat="1" applyFont="1" applyBorder="1" applyAlignment="1">
      <alignment horizontal="center" vertical="center" wrapText="1"/>
    </xf>
    <xf fontId="5" fillId="0" borderId="39" numFmtId="2" xfId="0" applyNumberFormat="1" applyFont="1" applyBorder="1" applyAlignment="1">
      <alignment horizontal="center" vertical="center" wrapText="1"/>
    </xf>
    <xf fontId="5" fillId="0" borderId="40" numFmtId="0" xfId="0" applyFont="1" applyBorder="1" applyAlignment="1">
      <alignment horizontal="left" vertical="center" wrapText="1"/>
    </xf>
    <xf fontId="0" fillId="0" borderId="0" numFmtId="0" xfId="0"/>
    <xf fontId="0" fillId="0" borderId="0" numFmt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287" zoomScale="100" workbookViewId="0">
      <selection activeCell="N276" activeCellId="0" sqref="N276:N281"/>
    </sheetView>
  </sheetViews>
  <sheetFormatPr defaultRowHeight="14.25"/>
  <cols>
    <col customWidth="1" min="1" max="1" width="20.33203125"/>
    <col customWidth="1" min="2" max="2" width="3.6640625"/>
    <col customWidth="1" min="3" max="3" width="5.109375"/>
    <col customWidth="1" min="4" max="4" width="3.33203125"/>
    <col customWidth="1" min="5" max="5" width="0.109375"/>
    <col customWidth="1" min="6" max="6" width="5.109375"/>
    <col customWidth="1" min="7" max="7" width="6.6640625"/>
    <col customWidth="1" min="8" max="8" width="1.6640625"/>
    <col customWidth="1" min="9" max="9" width="3.6640625"/>
    <col customWidth="1" min="10" max="10" style="1" width="13"/>
    <col customWidth="1" min="11" max="11" style="2" width="14.6640625"/>
    <col customWidth="1" min="12" max="12" style="1" width="12.88671875"/>
    <col customWidth="1" min="13" max="13" style="1" width="14.5546875"/>
    <col customWidth="1" min="14" max="14" style="1" width="17.109375"/>
    <col customWidth="1" min="15" max="15" style="1" width="9.44140625"/>
    <col min="16" max="19" width="9.109375"/>
  </cols>
  <sheetData>
    <row r="1" ht="14.25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5"/>
      <c r="L1" s="4"/>
      <c r="M1" s="3" t="s">
        <v>1</v>
      </c>
      <c r="N1" s="3"/>
      <c r="O1" s="3"/>
    </row>
    <row r="2" ht="14.25">
      <c r="A2" s="3" t="s">
        <v>2</v>
      </c>
      <c r="B2" s="3"/>
      <c r="C2" s="3"/>
      <c r="D2" s="3"/>
      <c r="E2" s="3"/>
      <c r="F2" s="3"/>
      <c r="G2" s="4"/>
      <c r="H2" s="4"/>
      <c r="I2" s="4"/>
      <c r="J2" s="4"/>
      <c r="K2" s="5"/>
      <c r="L2" s="4"/>
      <c r="M2" s="6"/>
      <c r="N2" s="6"/>
      <c r="O2" s="6"/>
    </row>
    <row r="3" ht="11.25" customHeight="1">
      <c r="A3" s="7" t="s">
        <v>3</v>
      </c>
      <c r="B3" s="8"/>
      <c r="C3" s="8"/>
      <c r="D3" s="8"/>
      <c r="E3" s="8"/>
      <c r="F3" s="8"/>
      <c r="G3" s="4"/>
      <c r="H3" s="4"/>
      <c r="I3" s="4"/>
      <c r="J3" s="4"/>
      <c r="K3" s="5"/>
      <c r="L3" s="4"/>
      <c r="M3" s="7" t="s">
        <v>4</v>
      </c>
      <c r="N3" s="7"/>
      <c r="O3" s="7"/>
    </row>
    <row r="4" ht="18.7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5"/>
      <c r="L4" s="4"/>
      <c r="M4" s="6"/>
      <c r="N4" s="6"/>
      <c r="O4" s="6"/>
    </row>
    <row r="5" ht="14.25">
      <c r="A5" s="7" t="s">
        <v>5</v>
      </c>
      <c r="B5" s="7"/>
      <c r="C5" s="7"/>
      <c r="D5" s="7"/>
      <c r="E5" s="7"/>
      <c r="F5" s="7"/>
      <c r="G5" s="4"/>
      <c r="H5" s="4"/>
      <c r="I5" s="4"/>
      <c r="J5" s="4"/>
      <c r="K5" s="5"/>
      <c r="L5" s="4"/>
      <c r="M5" s="7" t="s">
        <v>6</v>
      </c>
      <c r="N5" s="7"/>
      <c r="O5" s="7"/>
    </row>
    <row r="6" ht="14.25">
      <c r="A6" s="6"/>
      <c r="B6" s="6"/>
      <c r="C6" s="6"/>
      <c r="D6" s="6"/>
      <c r="E6" s="6"/>
      <c r="F6" s="6"/>
      <c r="G6" s="4"/>
      <c r="H6" s="4"/>
      <c r="I6" s="4"/>
      <c r="J6" s="4"/>
      <c r="K6" s="5"/>
      <c r="L6" s="4"/>
      <c r="M6" s="6"/>
      <c r="N6" s="6"/>
      <c r="O6" s="6"/>
    </row>
    <row r="7" ht="12.75" customHeight="1">
      <c r="A7" s="7" t="s">
        <v>7</v>
      </c>
      <c r="B7" s="7"/>
      <c r="C7" s="7"/>
      <c r="D7" s="7"/>
      <c r="E7" s="7"/>
      <c r="F7" s="7"/>
      <c r="G7" s="9"/>
      <c r="H7" s="9"/>
      <c r="I7" s="9"/>
      <c r="J7" s="9"/>
      <c r="K7" s="10"/>
      <c r="L7" s="9"/>
      <c r="M7" s="7" t="s">
        <v>7</v>
      </c>
      <c r="N7" s="7"/>
      <c r="O7" s="7"/>
      <c r="P7" s="9"/>
      <c r="Q7" s="9"/>
    </row>
    <row r="8" ht="12.75" customHeight="1">
      <c r="A8" s="7"/>
      <c r="B8" s="7"/>
      <c r="C8" s="7"/>
      <c r="D8" s="7"/>
      <c r="E8" s="7"/>
      <c r="F8" s="7"/>
      <c r="G8" s="9"/>
      <c r="H8" s="9"/>
      <c r="I8" s="9"/>
      <c r="J8" s="9"/>
      <c r="K8" s="10"/>
      <c r="L8" s="9"/>
      <c r="M8" s="10"/>
      <c r="N8" s="10"/>
      <c r="O8" s="11"/>
      <c r="P8" s="9"/>
      <c r="Q8" s="9"/>
    </row>
    <row r="9" ht="18" customHeight="1">
      <c r="A9" s="12" t="s">
        <v>8</v>
      </c>
      <c r="B9" s="7"/>
      <c r="C9" s="7"/>
      <c r="D9" s="7"/>
      <c r="E9" s="7"/>
      <c r="F9" s="7"/>
      <c r="G9" s="9"/>
      <c r="H9" s="9"/>
      <c r="I9" s="9"/>
      <c r="J9" s="9"/>
      <c r="K9" s="10"/>
      <c r="L9" s="9"/>
      <c r="M9" s="12" t="s">
        <v>8</v>
      </c>
      <c r="N9" s="10"/>
      <c r="O9" s="11"/>
      <c r="P9" s="9"/>
      <c r="Q9" s="9"/>
    </row>
    <row r="10" ht="12.75" customHeight="1">
      <c r="A10" s="7"/>
      <c r="B10" s="7"/>
      <c r="C10" s="7"/>
      <c r="D10" s="7"/>
      <c r="E10" s="7"/>
      <c r="F10" s="7"/>
      <c r="G10" s="9"/>
      <c r="H10" s="9"/>
      <c r="I10" s="9"/>
      <c r="J10" s="9"/>
      <c r="K10" s="10"/>
      <c r="L10" s="9"/>
      <c r="M10" s="10"/>
      <c r="N10" s="10"/>
      <c r="O10" s="11"/>
      <c r="P10" s="9"/>
      <c r="Q10" s="9"/>
    </row>
    <row r="11" ht="12.75" customHeight="1">
      <c r="A11" s="13"/>
      <c r="B11" s="13"/>
      <c r="C11" s="13"/>
      <c r="D11" s="13"/>
      <c r="E11" s="13"/>
      <c r="F11" s="13"/>
      <c r="G11" s="9"/>
      <c r="H11" s="9"/>
      <c r="I11" s="9"/>
      <c r="J11" s="9"/>
      <c r="K11" s="10"/>
      <c r="L11" s="9"/>
      <c r="M11" s="10"/>
      <c r="N11" s="10"/>
      <c r="O11" s="11"/>
      <c r="P11" s="9"/>
      <c r="Q11" s="9"/>
    </row>
    <row r="12" ht="25.5" customHeight="1">
      <c r="A12" s="9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1"/>
      <c r="P12" s="9"/>
      <c r="Q12" s="9"/>
    </row>
    <row r="13" ht="10.5" customHeight="1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1"/>
      <c r="P13" s="9"/>
      <c r="Q13" s="9"/>
    </row>
    <row r="14" ht="10.5" customHeight="1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1"/>
      <c r="P14" s="9"/>
      <c r="Q14" s="9"/>
    </row>
    <row r="15" ht="17.25" customHeight="1">
      <c r="A15" s="15" t="s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/>
      <c r="P15" s="9"/>
      <c r="Q15" s="9"/>
    </row>
    <row r="16" ht="16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16.5" customHeight="1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/>
      <c r="Q17" s="9"/>
    </row>
    <row r="18" ht="14.25" customHeight="1">
      <c r="A18" s="17" t="s">
        <v>12</v>
      </c>
      <c r="B18" s="18"/>
      <c r="C18" s="18"/>
      <c r="D18" s="18"/>
      <c r="E18" s="18"/>
      <c r="F18" s="18"/>
      <c r="G18" s="18"/>
      <c r="H18" s="18"/>
      <c r="I18" s="19"/>
      <c r="J18" s="20" t="s">
        <v>13</v>
      </c>
      <c r="K18" s="20" t="s">
        <v>14</v>
      </c>
      <c r="L18" s="20"/>
      <c r="M18" s="20"/>
      <c r="N18" s="20" t="s">
        <v>15</v>
      </c>
      <c r="O18" s="20" t="s">
        <v>16</v>
      </c>
      <c r="P18" s="9"/>
      <c r="Q18" s="9"/>
    </row>
    <row r="19" ht="39.75" customHeight="1">
      <c r="A19" s="21"/>
      <c r="B19" s="22"/>
      <c r="C19" s="22"/>
      <c r="D19" s="22"/>
      <c r="E19" s="22"/>
      <c r="F19" s="22"/>
      <c r="G19" s="22"/>
      <c r="H19" s="22"/>
      <c r="I19" s="23"/>
      <c r="J19" s="20"/>
      <c r="K19" s="20" t="s">
        <v>17</v>
      </c>
      <c r="L19" s="20" t="s">
        <v>18</v>
      </c>
      <c r="M19" s="20" t="s">
        <v>19</v>
      </c>
      <c r="N19" s="20"/>
      <c r="O19" s="20"/>
      <c r="P19" s="9"/>
      <c r="Q19" s="9"/>
    </row>
    <row r="20" ht="18" customHeight="1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9"/>
      <c r="Q20" s="9"/>
    </row>
    <row r="21" ht="15.6" customHeight="1">
      <c r="A21" s="26" t="s">
        <v>21</v>
      </c>
      <c r="B21" s="27"/>
      <c r="C21" s="27"/>
      <c r="D21" s="27"/>
      <c r="E21" s="27"/>
      <c r="F21" s="27"/>
      <c r="G21" s="27"/>
      <c r="H21" s="27"/>
      <c r="I21" s="28"/>
      <c r="J21" s="29">
        <v>110</v>
      </c>
      <c r="K21" s="30">
        <v>0.52000000000000002</v>
      </c>
      <c r="L21" s="30">
        <v>0.52000000000000002</v>
      </c>
      <c r="M21" s="30">
        <v>12.74</v>
      </c>
      <c r="N21" s="30">
        <f t="shared" ref="N21:N25" si="0">(K21+M21)*4+(L21*9)</f>
        <v>57.719999999999999</v>
      </c>
      <c r="O21" s="31">
        <v>338</v>
      </c>
      <c r="P21" s="9"/>
      <c r="Q21" s="9"/>
    </row>
    <row r="22" ht="16.800000000000001" customHeight="1">
      <c r="A22" s="26" t="s">
        <v>22</v>
      </c>
      <c r="B22" s="27"/>
      <c r="C22" s="27"/>
      <c r="D22" s="27"/>
      <c r="E22" s="27"/>
      <c r="F22" s="27"/>
      <c r="G22" s="27"/>
      <c r="H22" s="27"/>
      <c r="I22" s="28"/>
      <c r="J22" s="32">
        <v>150</v>
      </c>
      <c r="K22" s="33">
        <v>11.57</v>
      </c>
      <c r="L22" s="33">
        <v>7.6299999999999999</v>
      </c>
      <c r="M22" s="33">
        <v>39.600000000000001</v>
      </c>
      <c r="N22" s="30">
        <f t="shared" si="0"/>
        <v>273.35000000000002</v>
      </c>
      <c r="O22" s="31">
        <v>175</v>
      </c>
      <c r="P22" s="9"/>
      <c r="Q22" s="9"/>
    </row>
    <row r="23" ht="18" customHeight="1">
      <c r="A23" s="26" t="s">
        <v>23</v>
      </c>
      <c r="B23" s="27"/>
      <c r="C23" s="27"/>
      <c r="D23" s="27"/>
      <c r="E23" s="27"/>
      <c r="F23" s="27"/>
      <c r="G23" s="27"/>
      <c r="H23" s="27"/>
      <c r="I23" s="28"/>
      <c r="J23" s="31">
        <v>30</v>
      </c>
      <c r="K23" s="34">
        <v>3.1099999999999999</v>
      </c>
      <c r="L23" s="34">
        <v>0.40000000000000002</v>
      </c>
      <c r="M23" s="34">
        <v>0.82999999999999996</v>
      </c>
      <c r="N23" s="30">
        <f t="shared" si="0"/>
        <v>19.359999999999999</v>
      </c>
      <c r="O23" s="31" t="s">
        <v>24</v>
      </c>
      <c r="P23" s="9"/>
      <c r="Q23" s="9"/>
    </row>
    <row r="24" ht="16.800000000000001" customHeight="1">
      <c r="A24" s="26" t="s">
        <v>25</v>
      </c>
      <c r="B24" s="27"/>
      <c r="C24" s="27"/>
      <c r="D24" s="27"/>
      <c r="E24" s="27"/>
      <c r="F24" s="27"/>
      <c r="G24" s="27"/>
      <c r="H24" s="27"/>
      <c r="I24" s="28"/>
      <c r="J24" s="31">
        <v>10</v>
      </c>
      <c r="K24" s="31">
        <v>0.080000000000000002</v>
      </c>
      <c r="L24" s="31">
        <v>7.2300000000000004</v>
      </c>
      <c r="M24" s="31">
        <v>0.13</v>
      </c>
      <c r="N24" s="30">
        <f t="shared" si="0"/>
        <v>65.910000000000011</v>
      </c>
      <c r="O24" s="31">
        <v>14</v>
      </c>
      <c r="P24" s="9"/>
      <c r="Q24" s="9"/>
    </row>
    <row r="25" ht="15" customHeight="1">
      <c r="A25" s="35" t="s">
        <v>26</v>
      </c>
      <c r="B25" s="36"/>
      <c r="C25" s="36"/>
      <c r="D25" s="36"/>
      <c r="E25" s="36"/>
      <c r="F25" s="36"/>
      <c r="G25" s="36"/>
      <c r="H25" s="36"/>
      <c r="I25" s="37"/>
      <c r="J25" s="38">
        <v>200</v>
      </c>
      <c r="K25" s="38">
        <v>0.12</v>
      </c>
      <c r="L25" s="38">
        <v>0.02</v>
      </c>
      <c r="M25" s="38">
        <v>13.699999999999999</v>
      </c>
      <c r="N25" s="30">
        <f t="shared" si="0"/>
        <v>55.459999999999994</v>
      </c>
      <c r="O25" s="39" t="s">
        <v>27</v>
      </c>
      <c r="P25" s="9"/>
      <c r="Q25" s="9"/>
    </row>
    <row r="26" ht="18.600000000000001" customHeight="1">
      <c r="A26" s="40" t="s">
        <v>28</v>
      </c>
      <c r="B26" s="41"/>
      <c r="C26" s="41"/>
      <c r="D26" s="41"/>
      <c r="E26" s="41"/>
      <c r="F26" s="41"/>
      <c r="G26" s="41"/>
      <c r="H26" s="41"/>
      <c r="I26" s="41"/>
      <c r="J26" s="42">
        <f>SUM(J21:J25)</f>
        <v>500</v>
      </c>
      <c r="K26" s="42">
        <f>SUM(K21:K25)</f>
        <v>15.399999999999999</v>
      </c>
      <c r="L26" s="42">
        <f>SUM(L21:L25)</f>
        <v>15.800000000000001</v>
      </c>
      <c r="M26" s="42">
        <f>SUM(M21:M25)</f>
        <v>67</v>
      </c>
      <c r="N26" s="42">
        <f>SUM(N21:N25)</f>
        <v>471.80000000000007</v>
      </c>
      <c r="O26" s="42"/>
      <c r="P26" s="9"/>
      <c r="Q26" s="9"/>
    </row>
    <row r="27" ht="18.600000000000001" customHeight="1">
      <c r="A27" s="43" t="s">
        <v>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9"/>
      <c r="Q27" s="9"/>
    </row>
    <row r="28" ht="16.800000000000001" customHeight="1">
      <c r="A28" s="45" t="s">
        <v>30</v>
      </c>
      <c r="B28" s="45"/>
      <c r="C28" s="45"/>
      <c r="D28" s="45"/>
      <c r="E28" s="45"/>
      <c r="F28" s="45"/>
      <c r="G28" s="45"/>
      <c r="H28" s="45"/>
      <c r="I28" s="45"/>
      <c r="J28" s="46">
        <v>60</v>
      </c>
      <c r="K28" s="30">
        <v>1.55</v>
      </c>
      <c r="L28" s="30">
        <v>2.8999999999999999</v>
      </c>
      <c r="M28" s="30">
        <v>5.2699999999999996</v>
      </c>
      <c r="N28" s="30">
        <f t="shared" ref="N28:N34" si="1">(K28+M28)*4+(L28*9)</f>
        <v>53.379999999999995</v>
      </c>
      <c r="O28" s="31">
        <v>48</v>
      </c>
      <c r="P28" s="9"/>
      <c r="Q28" s="9"/>
    </row>
    <row r="29" s="47" customFormat="1" ht="14.4" customHeight="1">
      <c r="A29" s="48" t="s">
        <v>31</v>
      </c>
      <c r="B29" s="49"/>
      <c r="C29" s="49"/>
      <c r="D29" s="49"/>
      <c r="E29" s="49"/>
      <c r="F29" s="49"/>
      <c r="G29" s="49"/>
      <c r="H29" s="49"/>
      <c r="I29" s="50"/>
      <c r="J29" s="31">
        <v>200</v>
      </c>
      <c r="K29" s="31">
        <v>6.29</v>
      </c>
      <c r="L29" s="31">
        <v>7.0099999999999998</v>
      </c>
      <c r="M29" s="31">
        <v>28.82</v>
      </c>
      <c r="N29" s="30">
        <f t="shared" si="1"/>
        <v>203.53</v>
      </c>
      <c r="O29" s="31">
        <v>170</v>
      </c>
      <c r="P29" s="9"/>
      <c r="Q29" s="9"/>
    </row>
    <row r="30" s="47" customFormat="1" ht="13.800000000000001" customHeight="1">
      <c r="A30" s="48" t="s">
        <v>32</v>
      </c>
      <c r="B30" s="49"/>
      <c r="C30" s="49"/>
      <c r="D30" s="49"/>
      <c r="E30" s="49"/>
      <c r="F30" s="49"/>
      <c r="G30" s="49"/>
      <c r="H30" s="49"/>
      <c r="I30" s="50"/>
      <c r="J30" s="31">
        <v>90</v>
      </c>
      <c r="K30" s="51">
        <v>8.3000000000000007</v>
      </c>
      <c r="L30" s="51">
        <v>9.6799999999999997</v>
      </c>
      <c r="M30" s="51">
        <v>22.100000000000001</v>
      </c>
      <c r="N30" s="30">
        <f t="shared" si="1"/>
        <v>208.72000000000003</v>
      </c>
      <c r="O30" s="31">
        <v>271</v>
      </c>
      <c r="P30" s="9"/>
      <c r="Q30" s="9"/>
    </row>
    <row r="31" s="47" customFormat="1" ht="14.4" customHeight="1">
      <c r="A31" s="26" t="s">
        <v>33</v>
      </c>
      <c r="B31" s="27"/>
      <c r="C31" s="27"/>
      <c r="D31" s="27"/>
      <c r="E31" s="27"/>
      <c r="F31" s="27"/>
      <c r="G31" s="27"/>
      <c r="H31" s="27"/>
      <c r="I31" s="28"/>
      <c r="J31" s="31">
        <v>150</v>
      </c>
      <c r="K31" s="31">
        <v>6.71</v>
      </c>
      <c r="L31" s="31">
        <v>7.3799999999999999</v>
      </c>
      <c r="M31" s="31">
        <v>39.420000000000002</v>
      </c>
      <c r="N31" s="30">
        <f t="shared" si="1"/>
        <v>250.94</v>
      </c>
      <c r="O31" s="31">
        <v>309</v>
      </c>
      <c r="P31" s="9"/>
      <c r="Q31" s="9"/>
    </row>
    <row r="32" s="47" customFormat="1" ht="16.199999999999999" customHeight="1">
      <c r="A32" s="48" t="s">
        <v>34</v>
      </c>
      <c r="B32" s="49"/>
      <c r="C32" s="49"/>
      <c r="D32" s="49"/>
      <c r="E32" s="49"/>
      <c r="F32" s="49"/>
      <c r="G32" s="49"/>
      <c r="H32" s="49"/>
      <c r="I32" s="50"/>
      <c r="J32" s="32">
        <v>200</v>
      </c>
      <c r="K32" s="32">
        <v>0.66000000000000003</v>
      </c>
      <c r="L32" s="32">
        <v>0.080000000000000002</v>
      </c>
      <c r="M32" s="32">
        <v>16.02</v>
      </c>
      <c r="N32" s="30">
        <f t="shared" si="1"/>
        <v>67.439999999999998</v>
      </c>
      <c r="O32" s="52" t="s">
        <v>35</v>
      </c>
      <c r="P32" s="9"/>
      <c r="Q32" s="9"/>
    </row>
    <row r="33" s="47" customFormat="1" ht="15" customHeight="1">
      <c r="A33" s="35" t="s">
        <v>23</v>
      </c>
      <c r="B33" s="36"/>
      <c r="C33" s="36"/>
      <c r="D33" s="36"/>
      <c r="E33" s="36"/>
      <c r="F33" s="36"/>
      <c r="G33" s="36"/>
      <c r="H33" s="36"/>
      <c r="I33" s="37"/>
      <c r="J33" s="31">
        <v>20</v>
      </c>
      <c r="K33" s="29">
        <v>2.1099999999999999</v>
      </c>
      <c r="L33" s="53">
        <v>0.27000000000000002</v>
      </c>
      <c r="M33" s="29">
        <v>0.56000000000000005</v>
      </c>
      <c r="N33" s="30">
        <f t="shared" si="1"/>
        <v>13.109999999999999</v>
      </c>
      <c r="O33" s="39" t="s">
        <v>24</v>
      </c>
      <c r="P33" s="9"/>
      <c r="Q33" s="9"/>
    </row>
    <row r="34" s="47" customFormat="1" ht="15" customHeight="1">
      <c r="A34" s="35" t="s">
        <v>36</v>
      </c>
      <c r="B34" s="36"/>
      <c r="C34" s="36"/>
      <c r="D34" s="36"/>
      <c r="E34" s="36"/>
      <c r="F34" s="36"/>
      <c r="G34" s="36"/>
      <c r="H34" s="36"/>
      <c r="I34" s="37"/>
      <c r="J34" s="31">
        <v>20</v>
      </c>
      <c r="K34" s="38">
        <v>0.84999999999999998</v>
      </c>
      <c r="L34" s="38">
        <v>0.33000000000000002</v>
      </c>
      <c r="M34" s="38">
        <v>4.8300000000000001</v>
      </c>
      <c r="N34" s="30">
        <f t="shared" si="1"/>
        <v>25.689999999999998</v>
      </c>
      <c r="O34" s="54" t="s">
        <v>24</v>
      </c>
      <c r="P34" s="9"/>
      <c r="Q34" s="9"/>
    </row>
    <row r="35" s="47" customFormat="1" ht="17.399999999999999" customHeight="1">
      <c r="A35" s="55" t="s">
        <v>28</v>
      </c>
      <c r="B35" s="56"/>
      <c r="C35" s="56"/>
      <c r="D35" s="56"/>
      <c r="E35" s="56"/>
      <c r="F35" s="56"/>
      <c r="G35" s="56"/>
      <c r="H35" s="56"/>
      <c r="I35" s="57"/>
      <c r="J35" s="58">
        <f>SUM(J28:J34)</f>
        <v>740</v>
      </c>
      <c r="K35" s="58">
        <f>SUM(K28:K34)</f>
        <v>26.470000000000002</v>
      </c>
      <c r="L35" s="58">
        <f>SUM(L28:L34)</f>
        <v>27.649999999999995</v>
      </c>
      <c r="M35" s="58">
        <f>SUM(M28:M34)</f>
        <v>117.02000000000001</v>
      </c>
      <c r="N35" s="59">
        <f>SUM(N28:N34)</f>
        <v>822.80999999999995</v>
      </c>
      <c r="O35" s="60" t="s">
        <v>37</v>
      </c>
      <c r="P35" s="9"/>
      <c r="Q35" s="9"/>
    </row>
    <row r="36" ht="15" customHeight="1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9"/>
      <c r="Q36" s="9"/>
    </row>
    <row r="37" ht="14.25" customHeight="1">
      <c r="A37" s="20" t="s">
        <v>12</v>
      </c>
      <c r="B37" s="20"/>
      <c r="C37" s="20"/>
      <c r="D37" s="20"/>
      <c r="E37" s="20"/>
      <c r="F37" s="20"/>
      <c r="G37" s="20"/>
      <c r="H37" s="20"/>
      <c r="I37" s="20"/>
      <c r="J37" s="20" t="s">
        <v>13</v>
      </c>
      <c r="K37" s="20" t="s">
        <v>14</v>
      </c>
      <c r="L37" s="20"/>
      <c r="M37" s="20"/>
      <c r="N37" s="20" t="s">
        <v>15</v>
      </c>
      <c r="O37" s="20" t="s">
        <v>16</v>
      </c>
      <c r="P37" s="9"/>
      <c r="Q37" s="9"/>
    </row>
    <row r="38" ht="34.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 t="s">
        <v>17</v>
      </c>
      <c r="L38" s="20" t="s">
        <v>18</v>
      </c>
      <c r="M38" s="20" t="s">
        <v>19</v>
      </c>
      <c r="N38" s="20"/>
      <c r="O38" s="20"/>
      <c r="P38" s="9"/>
      <c r="Q38" s="9"/>
    </row>
    <row r="39" ht="18.600000000000001" customHeight="1">
      <c r="A39" s="61" t="s">
        <v>39</v>
      </c>
      <c r="B39" s="62"/>
      <c r="C39" s="62"/>
      <c r="D39" s="62"/>
      <c r="E39" s="62"/>
      <c r="F39" s="62"/>
      <c r="G39" s="62"/>
      <c r="H39" s="62"/>
      <c r="I39" s="63"/>
      <c r="J39" s="64">
        <v>100</v>
      </c>
      <c r="K39" s="31">
        <v>7.5999999999999996</v>
      </c>
      <c r="L39" s="31">
        <v>11.85</v>
      </c>
      <c r="M39" s="31">
        <v>36.25</v>
      </c>
      <c r="N39" s="30">
        <v>280.14999999999998</v>
      </c>
      <c r="O39" s="31">
        <v>422</v>
      </c>
      <c r="P39" s="9"/>
      <c r="Q39" s="9"/>
    </row>
    <row r="40" ht="16.800000000000001" customHeight="1">
      <c r="A40" s="26" t="s">
        <v>40</v>
      </c>
      <c r="B40" s="27"/>
      <c r="C40" s="27"/>
      <c r="D40" s="27"/>
      <c r="E40" s="27"/>
      <c r="F40" s="27"/>
      <c r="G40" s="27"/>
      <c r="H40" s="27"/>
      <c r="I40" s="28"/>
      <c r="J40" s="64">
        <v>200</v>
      </c>
      <c r="K40" s="31">
        <v>3.7000000000000002</v>
      </c>
      <c r="L40" s="31">
        <v>0</v>
      </c>
      <c r="M40" s="31">
        <v>14</v>
      </c>
      <c r="N40" s="30">
        <f>(K40+M40)*4+(L40*9)</f>
        <v>70.799999999999997</v>
      </c>
      <c r="O40" s="31"/>
      <c r="P40" s="9"/>
      <c r="Q40" s="9"/>
    </row>
    <row r="41" ht="13.800000000000001" customHeight="1">
      <c r="A41" s="65" t="s">
        <v>28</v>
      </c>
      <c r="B41" s="66"/>
      <c r="C41" s="66"/>
      <c r="D41" s="66"/>
      <c r="E41" s="66"/>
      <c r="F41" s="66"/>
      <c r="G41" s="66"/>
      <c r="H41" s="66"/>
      <c r="I41" s="67"/>
      <c r="J41" s="59">
        <f>SUM(J39:J40)</f>
        <v>300</v>
      </c>
      <c r="K41" s="59">
        <f>SUM(K39:K40)</f>
        <v>11.300000000000001</v>
      </c>
      <c r="L41" s="59">
        <f>SUM(L39:L40)</f>
        <v>11.85</v>
      </c>
      <c r="M41" s="59">
        <f>SUM(M39:M40)</f>
        <v>50.25</v>
      </c>
      <c r="N41" s="59">
        <f>SUM(N39:N40)</f>
        <v>350.94999999999999</v>
      </c>
      <c r="O41" s="68" t="s">
        <v>37</v>
      </c>
      <c r="P41" s="9"/>
      <c r="Q41" s="9"/>
    </row>
    <row r="42" ht="14.4" customHeight="1">
      <c r="A42" s="69" t="s">
        <v>41</v>
      </c>
      <c r="B42" s="70"/>
      <c r="C42" s="70"/>
      <c r="D42" s="70"/>
      <c r="E42" s="70"/>
      <c r="F42" s="70"/>
      <c r="G42" s="70"/>
      <c r="H42" s="70"/>
      <c r="I42" s="71"/>
      <c r="J42" s="72">
        <f>J41+J35+J26</f>
        <v>1540</v>
      </c>
      <c r="K42" s="72">
        <f>K41+K35+K26</f>
        <v>53.170000000000002</v>
      </c>
      <c r="L42" s="72">
        <f>L41+L35+L26</f>
        <v>55.299999999999997</v>
      </c>
      <c r="M42" s="72">
        <f>M41+M35+M26</f>
        <v>234.27000000000001</v>
      </c>
      <c r="N42" s="72">
        <f>N41+N35+N26</f>
        <v>1645.5599999999999</v>
      </c>
      <c r="O42" s="60" t="s">
        <v>37</v>
      </c>
      <c r="P42" s="9"/>
      <c r="Q42" s="9"/>
    </row>
    <row r="43" ht="10.5" customHeight="1">
      <c r="A43" s="35"/>
      <c r="B43" s="36"/>
      <c r="C43" s="36"/>
      <c r="D43" s="36"/>
      <c r="E43" s="36"/>
      <c r="F43" s="36"/>
      <c r="G43" s="36"/>
      <c r="H43" s="36"/>
      <c r="I43" s="37"/>
      <c r="J43" s="38"/>
      <c r="K43" s="38"/>
      <c r="L43" s="38"/>
      <c r="M43" s="38"/>
      <c r="N43" s="38"/>
      <c r="O43" s="39"/>
      <c r="P43" s="9"/>
      <c r="Q43" s="9"/>
    </row>
    <row r="44" ht="15"/>
    <row r="45" ht="30.600000000000001" customHeight="1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9"/>
      <c r="Q45" s="9"/>
    </row>
    <row r="46" ht="25.649999999999999" customHeight="1">
      <c r="A46" s="17" t="s">
        <v>12</v>
      </c>
      <c r="B46" s="18"/>
      <c r="C46" s="18"/>
      <c r="D46" s="18"/>
      <c r="E46" s="18"/>
      <c r="F46" s="18"/>
      <c r="G46" s="18"/>
      <c r="H46" s="18"/>
      <c r="I46" s="19"/>
      <c r="J46" s="20" t="s">
        <v>13</v>
      </c>
      <c r="K46" s="20" t="s">
        <v>14</v>
      </c>
      <c r="L46" s="20"/>
      <c r="M46" s="20"/>
      <c r="N46" s="20" t="s">
        <v>43</v>
      </c>
      <c r="O46" s="20" t="s">
        <v>16</v>
      </c>
      <c r="P46" s="9"/>
      <c r="Q46" s="9"/>
    </row>
    <row r="47" ht="14.25" customHeight="1">
      <c r="A47" s="21"/>
      <c r="B47" s="22"/>
      <c r="C47" s="22"/>
      <c r="D47" s="22"/>
      <c r="E47" s="22"/>
      <c r="F47" s="22"/>
      <c r="G47" s="22"/>
      <c r="H47" s="22"/>
      <c r="I47" s="23"/>
      <c r="J47" s="20"/>
      <c r="K47" s="20" t="s">
        <v>17</v>
      </c>
      <c r="L47" s="20" t="s">
        <v>18</v>
      </c>
      <c r="M47" s="20" t="s">
        <v>19</v>
      </c>
      <c r="N47" s="20"/>
      <c r="O47" s="20"/>
      <c r="P47" s="9"/>
      <c r="Q47" s="9"/>
    </row>
    <row r="48" ht="14.25" customHeight="1">
      <c r="A48" s="24" t="s">
        <v>20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9"/>
      <c r="Q48" s="9"/>
    </row>
    <row r="49" ht="16.199999999999999" customHeight="1">
      <c r="A49" s="26" t="s">
        <v>44</v>
      </c>
      <c r="B49" s="27"/>
      <c r="C49" s="27"/>
      <c r="D49" s="27"/>
      <c r="E49" s="27"/>
      <c r="F49" s="27"/>
      <c r="G49" s="27"/>
      <c r="H49" s="27"/>
      <c r="I49" s="28"/>
      <c r="J49" s="31">
        <v>180</v>
      </c>
      <c r="K49" s="34">
        <v>6.8600000000000003</v>
      </c>
      <c r="L49" s="34">
        <v>3.75</v>
      </c>
      <c r="M49" s="34">
        <v>38.689999999999998</v>
      </c>
      <c r="N49" s="30">
        <v>214.18000000000001</v>
      </c>
      <c r="O49" s="31">
        <v>438</v>
      </c>
      <c r="P49" s="9"/>
      <c r="Q49" s="9"/>
    </row>
    <row r="50" ht="14.4" customHeight="1">
      <c r="A50" s="26" t="s">
        <v>45</v>
      </c>
      <c r="B50" s="27"/>
      <c r="C50" s="27"/>
      <c r="D50" s="27"/>
      <c r="E50" s="27"/>
      <c r="F50" s="27"/>
      <c r="G50" s="27"/>
      <c r="H50" s="27"/>
      <c r="I50" s="28"/>
      <c r="J50" s="31">
        <v>30</v>
      </c>
      <c r="K50" s="51">
        <v>0.69999999999999996</v>
      </c>
      <c r="L50" s="51">
        <v>0.56000000000000005</v>
      </c>
      <c r="M50" s="51">
        <v>6.3899999999999997</v>
      </c>
      <c r="N50" s="30">
        <f t="shared" ref="N50:N55" si="2">(K50+M50)*4+(L50*9)</f>
        <v>33.399999999999999</v>
      </c>
      <c r="O50" s="31">
        <v>101</v>
      </c>
      <c r="P50" s="9"/>
      <c r="Q50" s="9"/>
    </row>
    <row r="51" ht="16.800000000000001" customHeight="1">
      <c r="A51" s="48" t="s">
        <v>46</v>
      </c>
      <c r="B51" s="49"/>
      <c r="C51" s="49"/>
      <c r="D51" s="49"/>
      <c r="E51" s="49"/>
      <c r="F51" s="49"/>
      <c r="G51" s="49"/>
      <c r="H51" s="49"/>
      <c r="I51" s="50"/>
      <c r="J51" s="32">
        <v>20</v>
      </c>
      <c r="K51" s="32">
        <v>3.2000000000000002</v>
      </c>
      <c r="L51" s="32">
        <v>5.3200000000000003</v>
      </c>
      <c r="M51" s="32">
        <v>0</v>
      </c>
      <c r="N51" s="30">
        <f t="shared" si="2"/>
        <v>60.680000000000007</v>
      </c>
      <c r="O51" s="52" t="s">
        <v>47</v>
      </c>
      <c r="P51" s="9"/>
      <c r="Q51" s="9"/>
    </row>
    <row r="52" ht="16.800000000000001" customHeight="1">
      <c r="A52" s="48" t="s">
        <v>48</v>
      </c>
      <c r="B52" s="49"/>
      <c r="C52" s="49"/>
      <c r="D52" s="49"/>
      <c r="E52" s="49"/>
      <c r="F52" s="49"/>
      <c r="G52" s="49"/>
      <c r="H52" s="49"/>
      <c r="I52" s="50"/>
      <c r="J52" s="31">
        <v>10</v>
      </c>
      <c r="K52" s="32">
        <v>0.080000000000000002</v>
      </c>
      <c r="L52" s="32">
        <v>5.25</v>
      </c>
      <c r="M52" s="32">
        <v>0.13</v>
      </c>
      <c r="N52" s="30">
        <f t="shared" si="2"/>
        <v>48.090000000000003</v>
      </c>
      <c r="O52" s="31">
        <v>14</v>
      </c>
      <c r="P52" s="9"/>
      <c r="Q52" s="9"/>
    </row>
    <row r="53" ht="18" customHeight="1">
      <c r="A53" s="35" t="s">
        <v>49</v>
      </c>
      <c r="B53" s="36"/>
      <c r="C53" s="36"/>
      <c r="D53" s="36"/>
      <c r="E53" s="36"/>
      <c r="F53" s="36"/>
      <c r="G53" s="36"/>
      <c r="H53" s="36"/>
      <c r="I53" s="37"/>
      <c r="J53" s="38">
        <v>200</v>
      </c>
      <c r="K53" s="38">
        <v>0.12</v>
      </c>
      <c r="L53" s="38">
        <v>0.02</v>
      </c>
      <c r="M53" s="38">
        <v>13.699999999999999</v>
      </c>
      <c r="N53" s="30">
        <f t="shared" si="2"/>
        <v>55.459999999999994</v>
      </c>
      <c r="O53" s="39" t="s">
        <v>27</v>
      </c>
      <c r="P53" s="9"/>
      <c r="Q53" s="9"/>
    </row>
    <row r="54" ht="18" customHeight="1">
      <c r="A54" s="35" t="s">
        <v>23</v>
      </c>
      <c r="B54" s="36"/>
      <c r="C54" s="36"/>
      <c r="D54" s="36"/>
      <c r="E54" s="36"/>
      <c r="F54" s="36"/>
      <c r="G54" s="36"/>
      <c r="H54" s="36"/>
      <c r="I54" s="37"/>
      <c r="J54" s="38">
        <v>30</v>
      </c>
      <c r="K54" s="38">
        <v>3.1600000000000001</v>
      </c>
      <c r="L54" s="38">
        <v>0.40000000000000002</v>
      </c>
      <c r="M54" s="38">
        <v>0.83999999999999997</v>
      </c>
      <c r="N54" s="30">
        <f t="shared" si="2"/>
        <v>19.600000000000001</v>
      </c>
      <c r="O54" s="38" t="s">
        <v>24</v>
      </c>
      <c r="P54" s="9"/>
      <c r="Q54" s="9"/>
    </row>
    <row r="55" s="74" customFormat="1" ht="19.800000000000001" customHeight="1">
      <c r="A55" s="61" t="s">
        <v>36</v>
      </c>
      <c r="B55" s="62"/>
      <c r="C55" s="62"/>
      <c r="D55" s="62"/>
      <c r="E55" s="62"/>
      <c r="F55" s="62"/>
      <c r="G55" s="62"/>
      <c r="H55" s="62"/>
      <c r="I55" s="63"/>
      <c r="J55" s="38">
        <v>30</v>
      </c>
      <c r="K55" s="38">
        <v>1.28</v>
      </c>
      <c r="L55" s="38">
        <v>0.5</v>
      </c>
      <c r="M55" s="38">
        <v>7.25</v>
      </c>
      <c r="N55" s="30">
        <f t="shared" si="2"/>
        <v>38.619999999999997</v>
      </c>
      <c r="O55" s="39" t="s">
        <v>24</v>
      </c>
      <c r="P55" s="9"/>
      <c r="Q55" s="9"/>
    </row>
    <row r="56" ht="15" customHeight="1">
      <c r="A56" s="65" t="s">
        <v>28</v>
      </c>
      <c r="B56" s="66"/>
      <c r="C56" s="66"/>
      <c r="D56" s="66"/>
      <c r="E56" s="66"/>
      <c r="F56" s="66"/>
      <c r="G56" s="66"/>
      <c r="H56" s="66"/>
      <c r="I56" s="67"/>
      <c r="J56" s="42">
        <f>SUM(J49:J55)</f>
        <v>500</v>
      </c>
      <c r="K56" s="42">
        <f>SUM(K49:K55)</f>
        <v>15.4</v>
      </c>
      <c r="L56" s="42">
        <f>SUM(L49:L55)</f>
        <v>15.800000000000001</v>
      </c>
      <c r="M56" s="42">
        <f>SUM(M49:M55)</f>
        <v>67</v>
      </c>
      <c r="N56" s="42">
        <f>SUM(N49:N55)</f>
        <v>470.03000000000003</v>
      </c>
      <c r="O56" s="75" t="s">
        <v>37</v>
      </c>
      <c r="P56" s="9"/>
      <c r="Q56" s="9"/>
    </row>
    <row r="57" ht="19.800000000000001" customHeight="1">
      <c r="A57" s="43" t="s">
        <v>29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9"/>
      <c r="Q57" s="9"/>
    </row>
    <row r="58" ht="15.6" customHeight="1">
      <c r="A58" s="26" t="s">
        <v>50</v>
      </c>
      <c r="B58" s="27"/>
      <c r="C58" s="27"/>
      <c r="D58" s="27"/>
      <c r="E58" s="27"/>
      <c r="F58" s="27"/>
      <c r="G58" s="27"/>
      <c r="H58" s="27"/>
      <c r="I58" s="28"/>
      <c r="J58" s="34">
        <v>60</v>
      </c>
      <c r="K58" s="76">
        <v>0.52000000000000002</v>
      </c>
      <c r="L58" s="76">
        <v>1.25</v>
      </c>
      <c r="M58" s="76">
        <v>6.54</v>
      </c>
      <c r="N58" s="30">
        <f t="shared" ref="N58:N64" si="3">(K58+M58)*4+(L58*9)</f>
        <v>39.490000000000002</v>
      </c>
      <c r="O58" s="31">
        <v>34</v>
      </c>
      <c r="P58" s="9"/>
      <c r="Q58" s="9"/>
    </row>
    <row r="59" ht="18" customHeight="1">
      <c r="A59" s="26" t="s">
        <v>51</v>
      </c>
      <c r="B59" s="27"/>
      <c r="C59" s="27"/>
      <c r="D59" s="27"/>
      <c r="E59" s="27"/>
      <c r="F59" s="27"/>
      <c r="G59" s="27"/>
      <c r="H59" s="27"/>
      <c r="I59" s="28"/>
      <c r="J59" s="31">
        <v>200</v>
      </c>
      <c r="K59" s="32">
        <v>3.9500000000000002</v>
      </c>
      <c r="L59" s="32">
        <v>5.0199999999999996</v>
      </c>
      <c r="M59" s="32">
        <v>10.08</v>
      </c>
      <c r="N59" s="30">
        <f t="shared" si="3"/>
        <v>101.3</v>
      </c>
      <c r="O59" s="31">
        <v>93</v>
      </c>
      <c r="P59" s="9"/>
      <c r="Q59" s="9"/>
    </row>
    <row r="60" ht="15" customHeight="1">
      <c r="A60" s="48" t="s">
        <v>52</v>
      </c>
      <c r="B60" s="49"/>
      <c r="C60" s="49"/>
      <c r="D60" s="49"/>
      <c r="E60" s="49"/>
      <c r="F60" s="49"/>
      <c r="G60" s="49"/>
      <c r="H60" s="49"/>
      <c r="I60" s="50"/>
      <c r="J60" s="31">
        <v>90</v>
      </c>
      <c r="K60" s="31">
        <v>16.890000000000001</v>
      </c>
      <c r="L60" s="31">
        <v>18.039999999999999</v>
      </c>
      <c r="M60" s="31">
        <v>34.670000000000002</v>
      </c>
      <c r="N60" s="30">
        <v>366.41000000000003</v>
      </c>
      <c r="O60" s="31">
        <v>250</v>
      </c>
      <c r="P60" s="9"/>
      <c r="Q60" s="9"/>
    </row>
    <row r="61" ht="16.199999999999999" customHeight="1">
      <c r="A61" s="48" t="s">
        <v>53</v>
      </c>
      <c r="B61" s="49"/>
      <c r="C61" s="49"/>
      <c r="D61" s="49"/>
      <c r="E61" s="49"/>
      <c r="F61" s="49"/>
      <c r="G61" s="49"/>
      <c r="H61" s="49"/>
      <c r="I61" s="50"/>
      <c r="J61" s="32">
        <v>150</v>
      </c>
      <c r="K61" s="32">
        <v>1.99</v>
      </c>
      <c r="L61" s="32">
        <v>2.6499999999999999</v>
      </c>
      <c r="M61" s="32">
        <v>28.350000000000001</v>
      </c>
      <c r="N61" s="30">
        <f t="shared" si="3"/>
        <v>145.21000000000001</v>
      </c>
      <c r="O61" s="31">
        <v>304</v>
      </c>
      <c r="P61" s="9"/>
      <c r="Q61" s="9"/>
    </row>
    <row r="62" ht="15" customHeight="1">
      <c r="A62" s="35" t="s">
        <v>54</v>
      </c>
      <c r="B62" s="36"/>
      <c r="C62" s="36"/>
      <c r="D62" s="36"/>
      <c r="E62" s="36"/>
      <c r="F62" s="36"/>
      <c r="G62" s="36"/>
      <c r="H62" s="36"/>
      <c r="I62" s="37"/>
      <c r="J62" s="38">
        <v>200</v>
      </c>
      <c r="K62" s="38">
        <v>0.66000000000000003</v>
      </c>
      <c r="L62" s="38">
        <v>0.080000000000000002</v>
      </c>
      <c r="M62" s="38">
        <v>32.020000000000003</v>
      </c>
      <c r="N62" s="30">
        <f t="shared" si="3"/>
        <v>131.44</v>
      </c>
      <c r="O62" s="39" t="s">
        <v>35</v>
      </c>
      <c r="P62" s="9"/>
      <c r="Q62" s="9"/>
    </row>
    <row r="63" ht="17.399999999999999" customHeight="1">
      <c r="A63" s="48" t="s">
        <v>23</v>
      </c>
      <c r="B63" s="49"/>
      <c r="C63" s="49"/>
      <c r="D63" s="49"/>
      <c r="E63" s="49"/>
      <c r="F63" s="49"/>
      <c r="G63" s="49"/>
      <c r="H63" s="49"/>
      <c r="I63" s="50"/>
      <c r="J63" s="38">
        <v>20</v>
      </c>
      <c r="K63" s="29">
        <v>2.1099999999999999</v>
      </c>
      <c r="L63" s="53">
        <v>0.27000000000000002</v>
      </c>
      <c r="M63" s="29">
        <v>0.56000000000000005</v>
      </c>
      <c r="N63" s="30">
        <f t="shared" si="3"/>
        <v>13.109999999999999</v>
      </c>
      <c r="O63" s="38" t="s">
        <v>24</v>
      </c>
      <c r="P63" s="9"/>
      <c r="Q63" s="9"/>
    </row>
    <row r="64" ht="17.399999999999999" customHeight="1">
      <c r="A64" s="48" t="s">
        <v>36</v>
      </c>
      <c r="B64" s="49"/>
      <c r="C64" s="49"/>
      <c r="D64" s="49"/>
      <c r="E64" s="49"/>
      <c r="F64" s="49"/>
      <c r="G64" s="49"/>
      <c r="H64" s="49"/>
      <c r="I64" s="50"/>
      <c r="J64" s="38">
        <v>20</v>
      </c>
      <c r="K64" s="38">
        <v>0.84999999999999998</v>
      </c>
      <c r="L64" s="38">
        <v>0.33000000000000002</v>
      </c>
      <c r="M64" s="38">
        <v>4.8300000000000001</v>
      </c>
      <c r="N64" s="30">
        <f t="shared" si="3"/>
        <v>25.689999999999998</v>
      </c>
      <c r="O64" s="38" t="s">
        <v>24</v>
      </c>
      <c r="P64" s="9"/>
      <c r="Q64" s="9"/>
    </row>
    <row r="65" ht="16.199999999999999" customHeight="1">
      <c r="A65" s="65" t="s">
        <v>28</v>
      </c>
      <c r="B65" s="66"/>
      <c r="C65" s="66"/>
      <c r="D65" s="66"/>
      <c r="E65" s="66"/>
      <c r="F65" s="66"/>
      <c r="G65" s="66"/>
      <c r="H65" s="66"/>
      <c r="I65" s="67"/>
      <c r="J65" s="42">
        <f>SUM(J58:J64)</f>
        <v>740</v>
      </c>
      <c r="K65" s="72">
        <f>SUM(K58:K64)</f>
        <v>26.969999999999999</v>
      </c>
      <c r="L65" s="72">
        <f>SUM(L58:L64)</f>
        <v>27.639999999999993</v>
      </c>
      <c r="M65" s="72">
        <f>SUM(M58:M64)</f>
        <v>117.05000000000003</v>
      </c>
      <c r="N65" s="72">
        <f>SUM(N58:N64)</f>
        <v>822.65000000000009</v>
      </c>
      <c r="O65" s="31"/>
      <c r="P65" s="9"/>
      <c r="Q65" s="9"/>
    </row>
    <row r="66" ht="16.199999999999999" customHeight="1">
      <c r="A66" s="77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8"/>
      <c r="N66" s="78"/>
      <c r="O66" s="79"/>
      <c r="P66" s="9"/>
      <c r="Q66" s="9"/>
    </row>
    <row r="67" ht="12.9" customHeight="1">
      <c r="A67" s="44" t="s">
        <v>38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9"/>
      <c r="Q67" s="9"/>
    </row>
    <row r="68" ht="25.649999999999999" customHeight="1">
      <c r="A68" s="17" t="s">
        <v>12</v>
      </c>
      <c r="B68" s="18"/>
      <c r="C68" s="18"/>
      <c r="D68" s="18"/>
      <c r="E68" s="18"/>
      <c r="F68" s="18"/>
      <c r="G68" s="18"/>
      <c r="H68" s="18"/>
      <c r="I68" s="19"/>
      <c r="J68" s="20" t="s">
        <v>13</v>
      </c>
      <c r="K68" s="20" t="s">
        <v>14</v>
      </c>
      <c r="L68" s="20"/>
      <c r="M68" s="20"/>
      <c r="N68" s="20" t="s">
        <v>43</v>
      </c>
      <c r="O68" s="20" t="s">
        <v>16</v>
      </c>
      <c r="P68" s="9"/>
      <c r="Q68" s="9"/>
    </row>
    <row r="69" ht="22.5" customHeight="1">
      <c r="A69" s="21"/>
      <c r="B69" s="22"/>
      <c r="C69" s="22"/>
      <c r="D69" s="22"/>
      <c r="E69" s="22"/>
      <c r="F69" s="22"/>
      <c r="G69" s="22"/>
      <c r="H69" s="22"/>
      <c r="I69" s="23"/>
      <c r="J69" s="20"/>
      <c r="K69" s="20" t="s">
        <v>17</v>
      </c>
      <c r="L69" s="20" t="s">
        <v>18</v>
      </c>
      <c r="M69" s="20" t="s">
        <v>19</v>
      </c>
      <c r="N69" s="20"/>
      <c r="O69" s="20"/>
      <c r="P69" s="9"/>
      <c r="Q69" s="9"/>
    </row>
    <row r="70" ht="18" customHeight="1">
      <c r="A70" s="35" t="s">
        <v>55</v>
      </c>
      <c r="B70" s="36"/>
      <c r="C70" s="36"/>
      <c r="D70" s="36"/>
      <c r="E70" s="36"/>
      <c r="F70" s="36"/>
      <c r="G70" s="36"/>
      <c r="H70" s="36"/>
      <c r="I70" s="37"/>
      <c r="J70" s="38">
        <v>100</v>
      </c>
      <c r="K70" s="38">
        <v>5.5</v>
      </c>
      <c r="L70" s="38">
        <v>5.75</v>
      </c>
      <c r="M70" s="38">
        <v>36.350000000000001</v>
      </c>
      <c r="N70" s="30">
        <f t="shared" ref="N70:N71" si="4">(K70+M70)*4+(L70*9)</f>
        <v>219.15000000000001</v>
      </c>
      <c r="O70" s="39" t="s">
        <v>56</v>
      </c>
      <c r="P70" s="9"/>
      <c r="Q70" s="9"/>
    </row>
    <row r="71" ht="18" customHeight="1">
      <c r="A71" s="26" t="s">
        <v>57</v>
      </c>
      <c r="B71" s="27"/>
      <c r="C71" s="27"/>
      <c r="D71" s="27"/>
      <c r="E71" s="27"/>
      <c r="F71" s="27"/>
      <c r="G71" s="27"/>
      <c r="H71" s="27"/>
      <c r="I71" s="28"/>
      <c r="J71" s="31">
        <v>200</v>
      </c>
      <c r="K71" s="76">
        <v>5.9000000000000004</v>
      </c>
      <c r="L71" s="76">
        <v>6.0999999999999996</v>
      </c>
      <c r="M71" s="76">
        <v>13.9</v>
      </c>
      <c r="N71" s="30">
        <f t="shared" si="4"/>
        <v>134.09999999999999</v>
      </c>
      <c r="O71" s="31"/>
      <c r="P71" s="9"/>
      <c r="Q71" s="9"/>
    </row>
    <row r="72" ht="13.199999999999999" customHeight="1">
      <c r="A72" s="65" t="s">
        <v>28</v>
      </c>
      <c r="B72" s="66"/>
      <c r="C72" s="66"/>
      <c r="D72" s="66"/>
      <c r="E72" s="66"/>
      <c r="F72" s="66"/>
      <c r="G72" s="66"/>
      <c r="H72" s="66"/>
      <c r="I72" s="67"/>
      <c r="J72" s="42">
        <f>SUM(J70:J71)</f>
        <v>300</v>
      </c>
      <c r="K72" s="42">
        <f>SUM(K70:K71)</f>
        <v>11.4</v>
      </c>
      <c r="L72" s="42">
        <f>SUM(L70:L71)</f>
        <v>11.85</v>
      </c>
      <c r="M72" s="42">
        <f>SUM(M70:M71)</f>
        <v>50.25</v>
      </c>
      <c r="N72" s="42">
        <f>SUM(N70:N71)</f>
        <v>353.25</v>
      </c>
      <c r="O72" s="80" t="s">
        <v>37</v>
      </c>
      <c r="P72" s="9"/>
      <c r="Q72" s="9"/>
    </row>
    <row r="73" ht="16.5" customHeight="1">
      <c r="A73" s="65" t="s">
        <v>41</v>
      </c>
      <c r="B73" s="66"/>
      <c r="C73" s="66"/>
      <c r="D73" s="66"/>
      <c r="E73" s="66"/>
      <c r="F73" s="66"/>
      <c r="G73" s="66"/>
      <c r="H73" s="66"/>
      <c r="I73" s="67"/>
      <c r="J73" s="42">
        <f>J72+J65+J56</f>
        <v>1540</v>
      </c>
      <c r="K73" s="42">
        <f>K72+K65+K56</f>
        <v>53.769999999999996</v>
      </c>
      <c r="L73" s="42">
        <f>L72+L65+L56</f>
        <v>55.289999999999992</v>
      </c>
      <c r="M73" s="42">
        <f>M72+M65+M56</f>
        <v>234.30000000000001</v>
      </c>
      <c r="N73" s="42">
        <f>N72+N65+N56</f>
        <v>1645.9300000000001</v>
      </c>
      <c r="O73" s="81" t="s">
        <v>37</v>
      </c>
      <c r="P73" s="9"/>
      <c r="Q73" s="9"/>
    </row>
    <row r="74" ht="12" customHeight="1">
      <c r="A74" s="35"/>
      <c r="B74" s="36"/>
      <c r="C74" s="36"/>
      <c r="D74" s="36"/>
      <c r="E74" s="36"/>
      <c r="F74" s="36"/>
      <c r="G74" s="36"/>
      <c r="H74" s="36"/>
      <c r="I74" s="37"/>
      <c r="J74" s="38"/>
      <c r="K74" s="38"/>
      <c r="L74" s="38"/>
      <c r="M74" s="38"/>
      <c r="N74" s="38"/>
      <c r="O74" s="39"/>
      <c r="P74" s="9"/>
      <c r="Q74" s="9"/>
    </row>
    <row r="75" ht="25.800000000000001" customHeight="1">
      <c r="A75" s="73" t="s">
        <v>58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9"/>
      <c r="Q75" s="9"/>
    </row>
    <row r="76" ht="25.649999999999999" customHeight="1">
      <c r="A76" s="17" t="s">
        <v>12</v>
      </c>
      <c r="B76" s="18"/>
      <c r="C76" s="18"/>
      <c r="D76" s="18"/>
      <c r="E76" s="18"/>
      <c r="F76" s="18"/>
      <c r="G76" s="18"/>
      <c r="H76" s="18"/>
      <c r="I76" s="19"/>
      <c r="J76" s="20" t="s">
        <v>13</v>
      </c>
      <c r="K76" s="20" t="s">
        <v>14</v>
      </c>
      <c r="L76" s="20"/>
      <c r="M76" s="20"/>
      <c r="N76" s="20" t="s">
        <v>43</v>
      </c>
      <c r="O76" s="20" t="s">
        <v>16</v>
      </c>
      <c r="P76" s="9"/>
      <c r="Q76" s="9"/>
    </row>
    <row r="77" ht="25.199999999999999" customHeight="1">
      <c r="A77" s="21"/>
      <c r="B77" s="22"/>
      <c r="C77" s="22"/>
      <c r="D77" s="22"/>
      <c r="E77" s="22"/>
      <c r="F77" s="22"/>
      <c r="G77" s="22"/>
      <c r="H77" s="22"/>
      <c r="I77" s="23"/>
      <c r="J77" s="20"/>
      <c r="K77" s="20" t="s">
        <v>17</v>
      </c>
      <c r="L77" s="20" t="s">
        <v>18</v>
      </c>
      <c r="M77" s="20" t="s">
        <v>19</v>
      </c>
      <c r="N77" s="20"/>
      <c r="O77" s="20"/>
      <c r="P77" s="9"/>
      <c r="Q77" s="9"/>
    </row>
    <row r="78" ht="14.25" customHeight="1">
      <c r="A78" s="24" t="s">
        <v>20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9"/>
      <c r="Q78" s="9"/>
    </row>
    <row r="79" ht="15.6" customHeight="1">
      <c r="A79" s="26" t="s">
        <v>21</v>
      </c>
      <c r="B79" s="27"/>
      <c r="C79" s="27"/>
      <c r="D79" s="27"/>
      <c r="E79" s="27"/>
      <c r="F79" s="27"/>
      <c r="G79" s="27"/>
      <c r="H79" s="27"/>
      <c r="I79" s="28"/>
      <c r="J79" s="29">
        <v>110</v>
      </c>
      <c r="K79" s="30">
        <v>0.52000000000000002</v>
      </c>
      <c r="L79" s="30">
        <v>0.52000000000000002</v>
      </c>
      <c r="M79" s="30">
        <v>12.74</v>
      </c>
      <c r="N79" s="30">
        <f t="shared" ref="N79:N82" si="5">(K79+M79)*4+(L79*9)</f>
        <v>57.719999999999999</v>
      </c>
      <c r="O79" s="31">
        <v>338</v>
      </c>
      <c r="P79" s="9"/>
      <c r="Q79" s="9"/>
    </row>
    <row r="80" ht="28.800000000000001" customHeight="1">
      <c r="A80" s="26" t="s">
        <v>59</v>
      </c>
      <c r="B80" s="27"/>
      <c r="C80" s="27"/>
      <c r="D80" s="27"/>
      <c r="E80" s="27"/>
      <c r="F80" s="27"/>
      <c r="G80" s="27"/>
      <c r="H80" s="27"/>
      <c r="I80" s="28"/>
      <c r="J80" s="32">
        <v>160</v>
      </c>
      <c r="K80" s="33">
        <v>11.58</v>
      </c>
      <c r="L80" s="33">
        <v>14.9</v>
      </c>
      <c r="M80" s="33">
        <v>39.719999999999999</v>
      </c>
      <c r="N80" s="30">
        <f t="shared" si="5"/>
        <v>339.29999999999995</v>
      </c>
      <c r="O80" s="31">
        <v>219</v>
      </c>
      <c r="P80" s="9"/>
      <c r="Q80" s="9"/>
    </row>
    <row r="81" ht="17.399999999999999" customHeight="1">
      <c r="A81" s="48" t="s">
        <v>23</v>
      </c>
      <c r="B81" s="49"/>
      <c r="C81" s="49"/>
      <c r="D81" s="49"/>
      <c r="E81" s="49"/>
      <c r="F81" s="49"/>
      <c r="G81" s="49"/>
      <c r="H81" s="49"/>
      <c r="I81" s="50"/>
      <c r="J81" s="38">
        <v>30</v>
      </c>
      <c r="K81" s="38">
        <v>3.0499999999999998</v>
      </c>
      <c r="L81" s="38">
        <v>0.40000000000000002</v>
      </c>
      <c r="M81" s="38">
        <v>0.83999999999999997</v>
      </c>
      <c r="N81" s="30">
        <f t="shared" si="5"/>
        <v>19.16</v>
      </c>
      <c r="O81" s="38" t="s">
        <v>24</v>
      </c>
      <c r="P81" s="9"/>
      <c r="Q81" s="9"/>
    </row>
    <row r="82" ht="16.199999999999999" customHeight="1">
      <c r="A82" s="48" t="s">
        <v>60</v>
      </c>
      <c r="B82" s="49"/>
      <c r="C82" s="49"/>
      <c r="D82" s="49"/>
      <c r="E82" s="49"/>
      <c r="F82" s="49"/>
      <c r="G82" s="49"/>
      <c r="H82" s="49"/>
      <c r="I82" s="50"/>
      <c r="J82" s="32">
        <v>200</v>
      </c>
      <c r="K82" s="32">
        <v>0.12</v>
      </c>
      <c r="L82" s="32">
        <v>0.02</v>
      </c>
      <c r="M82" s="32">
        <v>13.699999999999999</v>
      </c>
      <c r="N82" s="30">
        <f t="shared" si="5"/>
        <v>55.459999999999994</v>
      </c>
      <c r="O82" s="31">
        <v>377</v>
      </c>
      <c r="P82" s="9"/>
      <c r="Q82" s="9"/>
    </row>
    <row r="83" ht="16.199999999999999" customHeight="1">
      <c r="A83" s="65" t="s">
        <v>28</v>
      </c>
      <c r="B83" s="66"/>
      <c r="C83" s="66"/>
      <c r="D83" s="66"/>
      <c r="E83" s="66"/>
      <c r="F83" s="66"/>
      <c r="G83" s="66"/>
      <c r="H83" s="66"/>
      <c r="I83" s="67"/>
      <c r="J83" s="42">
        <f>SUM(J79:J82)</f>
        <v>500</v>
      </c>
      <c r="K83" s="42">
        <f>SUM(K79:K82)</f>
        <v>15.269999999999998</v>
      </c>
      <c r="L83" s="42">
        <f>SUM(L79:L82)</f>
        <v>15.84</v>
      </c>
      <c r="M83" s="42">
        <f>SUM(M79:M82)</f>
        <v>67</v>
      </c>
      <c r="N83" s="42">
        <f>SUM(N79:N82)</f>
        <v>471.63999999999999</v>
      </c>
      <c r="O83" s="82" t="s">
        <v>37</v>
      </c>
      <c r="P83" s="9"/>
      <c r="Q83" s="9"/>
    </row>
    <row r="84" ht="12.75" customHeight="1">
      <c r="A84" s="21" t="s">
        <v>29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9"/>
      <c r="Q84" s="9"/>
    </row>
    <row r="85" ht="18.600000000000001" customHeight="1">
      <c r="A85" s="26" t="s">
        <v>61</v>
      </c>
      <c r="B85" s="27"/>
      <c r="C85" s="27"/>
      <c r="D85" s="27"/>
      <c r="E85" s="27"/>
      <c r="F85" s="27"/>
      <c r="G85" s="27"/>
      <c r="H85" s="27"/>
      <c r="I85" s="28"/>
      <c r="J85" s="46">
        <v>60</v>
      </c>
      <c r="K85" s="83">
        <v>1.05</v>
      </c>
      <c r="L85" s="83">
        <v>2.1000000000000001</v>
      </c>
      <c r="M85" s="83">
        <v>3.0499999999999998</v>
      </c>
      <c r="N85" s="30">
        <f t="shared" ref="N85:N90" si="6">(K85+M85)*4+(L85*9)</f>
        <v>35.299999999999997</v>
      </c>
      <c r="O85" s="31">
        <v>24</v>
      </c>
      <c r="P85" s="9"/>
      <c r="Q85" s="9"/>
    </row>
    <row r="86" ht="16.800000000000001" customHeight="1">
      <c r="A86" s="26" t="s">
        <v>62</v>
      </c>
      <c r="B86" s="27"/>
      <c r="C86" s="27"/>
      <c r="D86" s="27"/>
      <c r="E86" s="27"/>
      <c r="F86" s="27"/>
      <c r="G86" s="27"/>
      <c r="H86" s="27"/>
      <c r="I86" s="28"/>
      <c r="J86" s="84">
        <v>200</v>
      </c>
      <c r="K86" s="85">
        <v>3.3999999999999999</v>
      </c>
      <c r="L86" s="85">
        <v>4.0800000000000001</v>
      </c>
      <c r="M86" s="85">
        <v>15.82</v>
      </c>
      <c r="N86" s="30">
        <f t="shared" si="6"/>
        <v>113.59999999999999</v>
      </c>
      <c r="O86" s="31">
        <v>478</v>
      </c>
      <c r="P86" s="9"/>
      <c r="Q86" s="9"/>
    </row>
    <row r="87" ht="16.199999999999999" customHeight="1">
      <c r="A87" s="26" t="s">
        <v>63</v>
      </c>
      <c r="B87" s="27"/>
      <c r="C87" s="27"/>
      <c r="D87" s="27"/>
      <c r="E87" s="27"/>
      <c r="F87" s="27"/>
      <c r="G87" s="27"/>
      <c r="H87" s="27"/>
      <c r="I87" s="28"/>
      <c r="J87" s="31">
        <v>180</v>
      </c>
      <c r="K87" s="31">
        <v>17.32</v>
      </c>
      <c r="L87" s="31">
        <v>20.289999999999999</v>
      </c>
      <c r="M87" s="31">
        <v>70.189999999999998</v>
      </c>
      <c r="N87" s="30">
        <v>531.64999999999998</v>
      </c>
      <c r="O87" s="31">
        <v>291</v>
      </c>
      <c r="P87" s="9"/>
      <c r="Q87" s="9"/>
    </row>
    <row r="88" ht="17.399999999999999" customHeight="1">
      <c r="A88" s="48" t="s">
        <v>34</v>
      </c>
      <c r="B88" s="49"/>
      <c r="C88" s="49"/>
      <c r="D88" s="49"/>
      <c r="E88" s="49"/>
      <c r="F88" s="49"/>
      <c r="G88" s="49"/>
      <c r="H88" s="49"/>
      <c r="I88" s="50"/>
      <c r="J88" s="32">
        <v>200</v>
      </c>
      <c r="K88" s="32">
        <v>0.66000000000000003</v>
      </c>
      <c r="L88" s="32">
        <v>0.080000000000000002</v>
      </c>
      <c r="M88" s="32">
        <v>20.100000000000001</v>
      </c>
      <c r="N88" s="30">
        <f t="shared" si="6"/>
        <v>83.760000000000005</v>
      </c>
      <c r="O88" s="31">
        <v>349</v>
      </c>
      <c r="P88" s="9"/>
      <c r="Q88" s="9"/>
    </row>
    <row r="89" ht="16.800000000000001" customHeight="1">
      <c r="A89" s="35" t="s">
        <v>64</v>
      </c>
      <c r="B89" s="36"/>
      <c r="C89" s="36"/>
      <c r="D89" s="36"/>
      <c r="E89" s="36"/>
      <c r="F89" s="36"/>
      <c r="G89" s="36"/>
      <c r="H89" s="36"/>
      <c r="I89" s="37"/>
      <c r="J89" s="31">
        <v>30</v>
      </c>
      <c r="K89" s="31">
        <v>3.1600000000000001</v>
      </c>
      <c r="L89" s="31">
        <v>0.40000000000000002</v>
      </c>
      <c r="M89" s="31">
        <v>0.83999999999999997</v>
      </c>
      <c r="N89" s="30">
        <f t="shared" si="6"/>
        <v>19.600000000000001</v>
      </c>
      <c r="O89" s="38" t="s">
        <v>24</v>
      </c>
      <c r="P89" s="9"/>
      <c r="Q89" s="9"/>
    </row>
    <row r="90" ht="16.800000000000001" customHeight="1">
      <c r="A90" s="35" t="s">
        <v>36</v>
      </c>
      <c r="B90" s="36"/>
      <c r="C90" s="36"/>
      <c r="D90" s="36"/>
      <c r="E90" s="36"/>
      <c r="F90" s="36"/>
      <c r="G90" s="36"/>
      <c r="H90" s="36"/>
      <c r="I90" s="37"/>
      <c r="J90" s="31">
        <v>30</v>
      </c>
      <c r="K90" s="38">
        <v>1.28</v>
      </c>
      <c r="L90" s="38">
        <v>0.5</v>
      </c>
      <c r="M90" s="38">
        <v>7.25</v>
      </c>
      <c r="N90" s="86">
        <f t="shared" si="6"/>
        <v>38.619999999999997</v>
      </c>
      <c r="O90" s="39" t="s">
        <v>24</v>
      </c>
      <c r="P90" s="9"/>
      <c r="Q90" s="9"/>
    </row>
    <row r="91" ht="21" customHeight="1">
      <c r="A91" s="65" t="s">
        <v>28</v>
      </c>
      <c r="B91" s="66"/>
      <c r="C91" s="66"/>
      <c r="D91" s="66"/>
      <c r="E91" s="66"/>
      <c r="F91" s="66"/>
      <c r="G91" s="66"/>
      <c r="H91" s="66"/>
      <c r="I91" s="67"/>
      <c r="J91" s="87">
        <f>SUM(J85:J90)</f>
        <v>700</v>
      </c>
      <c r="K91" s="88">
        <f>SUM(K85:K90)</f>
        <v>26.870000000000001</v>
      </c>
      <c r="L91" s="72">
        <f>SUM(L85:L90)</f>
        <v>27.449999999999996</v>
      </c>
      <c r="M91" s="72">
        <f>SUM(M85:M90)</f>
        <v>117.25</v>
      </c>
      <c r="N91" s="89">
        <f>SUM(N85:N90)</f>
        <v>822.52999999999997</v>
      </c>
      <c r="O91" s="90"/>
      <c r="P91" s="9"/>
      <c r="Q91" s="9"/>
    </row>
    <row r="92" ht="18.600000000000001" customHeight="1">
      <c r="A92" s="22" t="s">
        <v>38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9"/>
      <c r="Q92" s="9"/>
    </row>
    <row r="93" ht="25.649999999999999" customHeight="1">
      <c r="A93" s="17" t="s">
        <v>12</v>
      </c>
      <c r="B93" s="18"/>
      <c r="C93" s="18"/>
      <c r="D93" s="18"/>
      <c r="E93" s="18"/>
      <c r="F93" s="18"/>
      <c r="G93" s="18"/>
      <c r="H93" s="18"/>
      <c r="I93" s="19"/>
      <c r="J93" s="20" t="s">
        <v>13</v>
      </c>
      <c r="K93" s="20" t="s">
        <v>14</v>
      </c>
      <c r="L93" s="20"/>
      <c r="M93" s="20"/>
      <c r="N93" s="20" t="s">
        <v>43</v>
      </c>
      <c r="O93" s="20" t="s">
        <v>16</v>
      </c>
      <c r="P93" s="9"/>
      <c r="Q93" s="9"/>
    </row>
    <row r="94" ht="19.5" customHeight="1">
      <c r="A94" s="21"/>
      <c r="B94" s="22"/>
      <c r="C94" s="22"/>
      <c r="D94" s="22"/>
      <c r="E94" s="22"/>
      <c r="F94" s="22"/>
      <c r="G94" s="22"/>
      <c r="H94" s="22"/>
      <c r="I94" s="23"/>
      <c r="J94" s="20"/>
      <c r="K94" s="20" t="s">
        <v>17</v>
      </c>
      <c r="L94" s="20" t="s">
        <v>18</v>
      </c>
      <c r="M94" s="20" t="s">
        <v>19</v>
      </c>
      <c r="N94" s="20"/>
      <c r="O94" s="20"/>
      <c r="P94" s="9"/>
      <c r="Q94" s="9"/>
    </row>
    <row r="95" ht="18" customHeight="1">
      <c r="A95" s="48" t="s">
        <v>65</v>
      </c>
      <c r="B95" s="49"/>
      <c r="C95" s="49"/>
      <c r="D95" s="49"/>
      <c r="E95" s="49"/>
      <c r="F95" s="49"/>
      <c r="G95" s="49"/>
      <c r="H95" s="49"/>
      <c r="I95" s="50"/>
      <c r="J95" s="38">
        <v>100</v>
      </c>
      <c r="K95" s="31">
        <v>11.33</v>
      </c>
      <c r="L95" s="31">
        <v>11.85</v>
      </c>
      <c r="M95" s="31">
        <v>36.049999999999997</v>
      </c>
      <c r="N95" s="30">
        <f t="shared" ref="N95:N96" si="7">(K95+M95)*4+(L95*9)</f>
        <v>296.16999999999996</v>
      </c>
      <c r="O95" s="39" t="s">
        <v>66</v>
      </c>
      <c r="P95" s="9"/>
      <c r="Q95" s="9"/>
    </row>
    <row r="96" s="74" customFormat="1" ht="16.800000000000001" customHeight="1">
      <c r="A96" s="26" t="s">
        <v>54</v>
      </c>
      <c r="B96" s="27"/>
      <c r="C96" s="27"/>
      <c r="D96" s="27"/>
      <c r="E96" s="27"/>
      <c r="F96" s="27"/>
      <c r="G96" s="27"/>
      <c r="H96" s="27"/>
      <c r="I96" s="28"/>
      <c r="J96" s="31">
        <v>200</v>
      </c>
      <c r="K96" s="31">
        <v>0.20000000000000001</v>
      </c>
      <c r="L96" s="31">
        <v>0</v>
      </c>
      <c r="M96" s="31">
        <v>14.199999999999999</v>
      </c>
      <c r="N96" s="30">
        <f t="shared" si="7"/>
        <v>57.599999999999994</v>
      </c>
      <c r="O96" s="31">
        <v>685</v>
      </c>
      <c r="P96" s="91"/>
      <c r="Q96" s="9"/>
    </row>
    <row r="97" ht="18" customHeight="1">
      <c r="A97" s="65" t="s">
        <v>28</v>
      </c>
      <c r="B97" s="66"/>
      <c r="C97" s="66"/>
      <c r="D97" s="66"/>
      <c r="E97" s="66"/>
      <c r="F97" s="66"/>
      <c r="G97" s="66"/>
      <c r="H97" s="66"/>
      <c r="I97" s="67"/>
      <c r="J97" s="42">
        <f>SUM(J95:J96)</f>
        <v>300</v>
      </c>
      <c r="K97" s="42">
        <f>SUM(K95:K96)</f>
        <v>11.529999999999999</v>
      </c>
      <c r="L97" s="42">
        <f>SUM(L95:L96)</f>
        <v>11.85</v>
      </c>
      <c r="M97" s="42">
        <f>SUM(M95:M96)</f>
        <v>50.25</v>
      </c>
      <c r="N97" s="42">
        <f>SUM(N95:N96)</f>
        <v>353.76999999999998</v>
      </c>
      <c r="O97" s="50" t="s">
        <v>37</v>
      </c>
      <c r="P97" s="9"/>
      <c r="Q97" s="9"/>
    </row>
    <row r="98" s="92" customFormat="1" ht="16.800000000000001" customHeight="1">
      <c r="A98" s="55" t="s">
        <v>41</v>
      </c>
      <c r="B98" s="56"/>
      <c r="C98" s="56"/>
      <c r="D98" s="56"/>
      <c r="E98" s="56"/>
      <c r="F98" s="56"/>
      <c r="G98" s="56"/>
      <c r="H98" s="56"/>
      <c r="I98" s="56"/>
      <c r="J98" s="93">
        <f>J97+J91+J83</f>
        <v>1500</v>
      </c>
      <c r="K98" s="42">
        <f>K97+K91+K83</f>
        <v>53.669999999999995</v>
      </c>
      <c r="L98" s="42">
        <f>L97+L91+L83</f>
        <v>55.140000000000001</v>
      </c>
      <c r="M98" s="42">
        <f>M97+M91+M83</f>
        <v>234.5</v>
      </c>
      <c r="N98" s="94">
        <f>N97+N91+N83</f>
        <v>1647.9400000000001</v>
      </c>
      <c r="O98" s="95"/>
      <c r="P98" s="96"/>
      <c r="Q98" s="97"/>
    </row>
    <row r="99" ht="27" customHeight="1">
      <c r="A99" s="16" t="s">
        <v>67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9"/>
      <c r="Q99" s="9"/>
    </row>
    <row r="100" ht="25.649999999999999" customHeight="1">
      <c r="A100" s="17" t="s">
        <v>12</v>
      </c>
      <c r="B100" s="18"/>
      <c r="C100" s="18"/>
      <c r="D100" s="18"/>
      <c r="E100" s="18"/>
      <c r="F100" s="18"/>
      <c r="G100" s="18"/>
      <c r="H100" s="18"/>
      <c r="I100" s="19"/>
      <c r="J100" s="20" t="s">
        <v>13</v>
      </c>
      <c r="K100" s="20" t="s">
        <v>14</v>
      </c>
      <c r="L100" s="20"/>
      <c r="M100" s="20"/>
      <c r="N100" s="20" t="s">
        <v>43</v>
      </c>
      <c r="O100" s="20" t="s">
        <v>16</v>
      </c>
      <c r="P100" s="9"/>
      <c r="Q100" s="9"/>
    </row>
    <row r="101" ht="28.199999999999999" customHeight="1">
      <c r="A101" s="21"/>
      <c r="B101" s="22"/>
      <c r="C101" s="22"/>
      <c r="D101" s="22"/>
      <c r="E101" s="22"/>
      <c r="F101" s="22"/>
      <c r="G101" s="22"/>
      <c r="H101" s="22"/>
      <c r="I101" s="23"/>
      <c r="J101" s="20"/>
      <c r="K101" s="20" t="s">
        <v>17</v>
      </c>
      <c r="L101" s="20" t="s">
        <v>18</v>
      </c>
      <c r="M101" s="20" t="s">
        <v>19</v>
      </c>
      <c r="N101" s="20"/>
      <c r="O101" s="20"/>
      <c r="P101" s="9"/>
      <c r="Q101" s="9"/>
    </row>
    <row r="102" ht="14.25" customHeight="1">
      <c r="A102" s="24" t="s">
        <v>20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9"/>
      <c r="Q102" s="9"/>
    </row>
    <row r="103" ht="16.800000000000001" customHeight="1">
      <c r="A103" s="26" t="s">
        <v>68</v>
      </c>
      <c r="B103" s="27"/>
      <c r="C103" s="27"/>
      <c r="D103" s="27"/>
      <c r="E103" s="27"/>
      <c r="F103" s="27"/>
      <c r="G103" s="27"/>
      <c r="H103" s="27"/>
      <c r="I103" s="28"/>
      <c r="J103" s="31">
        <v>200</v>
      </c>
      <c r="K103" s="32">
        <v>7.5</v>
      </c>
      <c r="L103" s="32">
        <v>10</v>
      </c>
      <c r="M103" s="32">
        <v>23.120000000000001</v>
      </c>
      <c r="N103" s="30">
        <f t="shared" ref="N103:N106" si="8">(K103+M103)*4+(L103*9)</f>
        <v>212.48000000000002</v>
      </c>
      <c r="O103" s="31">
        <v>173</v>
      </c>
      <c r="P103" s="9"/>
      <c r="Q103" s="9"/>
    </row>
    <row r="104" s="74" customFormat="1" ht="27" customHeight="1">
      <c r="A104" s="48" t="s">
        <v>69</v>
      </c>
      <c r="B104" s="49"/>
      <c r="C104" s="49"/>
      <c r="D104" s="49"/>
      <c r="E104" s="49"/>
      <c r="F104" s="49"/>
      <c r="G104" s="49"/>
      <c r="H104" s="49"/>
      <c r="I104" s="50"/>
      <c r="J104" s="32">
        <v>70</v>
      </c>
      <c r="K104" s="34">
        <v>4.2300000000000004</v>
      </c>
      <c r="L104" s="34">
        <v>5.3799999999999999</v>
      </c>
      <c r="M104" s="34">
        <v>29.350000000000001</v>
      </c>
      <c r="N104" s="30">
        <f t="shared" si="8"/>
        <v>182.74000000000001</v>
      </c>
      <c r="O104" s="31" t="s">
        <v>70</v>
      </c>
      <c r="P104" s="9"/>
      <c r="Q104" s="9"/>
    </row>
    <row r="105" ht="14.4" customHeight="1">
      <c r="A105" s="35" t="s">
        <v>23</v>
      </c>
      <c r="B105" s="36"/>
      <c r="C105" s="36"/>
      <c r="D105" s="36"/>
      <c r="E105" s="36"/>
      <c r="F105" s="36"/>
      <c r="G105" s="36"/>
      <c r="H105" s="36"/>
      <c r="I105" s="37"/>
      <c r="J105" s="38">
        <v>30</v>
      </c>
      <c r="K105" s="38">
        <v>3.1600000000000001</v>
      </c>
      <c r="L105" s="38">
        <v>0.40000000000000002</v>
      </c>
      <c r="M105" s="38">
        <v>0.83999999999999997</v>
      </c>
      <c r="N105" s="30">
        <f t="shared" si="8"/>
        <v>19.600000000000001</v>
      </c>
      <c r="O105" s="38" t="s">
        <v>24</v>
      </c>
      <c r="P105" s="9"/>
      <c r="Q105" s="9"/>
    </row>
    <row r="106" ht="16.800000000000001" customHeight="1">
      <c r="A106" s="35" t="s">
        <v>49</v>
      </c>
      <c r="B106" s="36"/>
      <c r="C106" s="36"/>
      <c r="D106" s="36"/>
      <c r="E106" s="36"/>
      <c r="F106" s="36"/>
      <c r="G106" s="36"/>
      <c r="H106" s="36"/>
      <c r="I106" s="37"/>
      <c r="J106" s="32">
        <v>200</v>
      </c>
      <c r="K106" s="32">
        <v>0.12</v>
      </c>
      <c r="L106" s="32">
        <v>0.02</v>
      </c>
      <c r="M106" s="32">
        <v>13.699999999999999</v>
      </c>
      <c r="N106" s="30">
        <f t="shared" si="8"/>
        <v>55.459999999999994</v>
      </c>
      <c r="O106" s="98">
        <v>377</v>
      </c>
      <c r="P106" s="9"/>
      <c r="Q106" s="9"/>
    </row>
    <row r="107" ht="14.25" customHeight="1">
      <c r="A107" s="65" t="s">
        <v>28</v>
      </c>
      <c r="B107" s="66"/>
      <c r="C107" s="66"/>
      <c r="D107" s="66"/>
      <c r="E107" s="66"/>
      <c r="F107" s="66"/>
      <c r="G107" s="66"/>
      <c r="H107" s="66"/>
      <c r="I107" s="67"/>
      <c r="J107" s="42">
        <f>SUM(J103:J106)</f>
        <v>500</v>
      </c>
      <c r="K107" s="42">
        <f>SUM(K103:K106)</f>
        <v>15.01</v>
      </c>
      <c r="L107" s="42">
        <f>SUM(L103:L106)</f>
        <v>15.799999999999999</v>
      </c>
      <c r="M107" s="42">
        <f>SUM(M103:M106)</f>
        <v>67.010000000000005</v>
      </c>
      <c r="N107" s="42">
        <f>SUM(N103:N106)</f>
        <v>470.28000000000003</v>
      </c>
      <c r="O107" s="99" t="s">
        <v>37</v>
      </c>
      <c r="P107" s="9"/>
      <c r="Q107" s="9"/>
    </row>
    <row r="108" ht="14.25" customHeight="1">
      <c r="A108" s="100" t="s">
        <v>29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9"/>
      <c r="Q108" s="9"/>
    </row>
    <row r="109" ht="20.399999999999999" customHeight="1">
      <c r="A109" s="26" t="s">
        <v>71</v>
      </c>
      <c r="B109" s="27"/>
      <c r="C109" s="27"/>
      <c r="D109" s="27"/>
      <c r="E109" s="27"/>
      <c r="F109" s="27"/>
      <c r="G109" s="27"/>
      <c r="H109" s="27"/>
      <c r="I109" s="28"/>
      <c r="J109" s="29">
        <v>60</v>
      </c>
      <c r="K109" s="30">
        <v>0.12</v>
      </c>
      <c r="L109" s="30">
        <v>2.1000000000000001</v>
      </c>
      <c r="M109" s="30">
        <v>11.16</v>
      </c>
      <c r="N109" s="30">
        <f>(K109+M109)*4+(L109*9)</f>
        <v>64.019999999999996</v>
      </c>
      <c r="O109" s="31">
        <v>46</v>
      </c>
      <c r="P109" s="9"/>
      <c r="Q109" s="9"/>
    </row>
    <row r="110" ht="16.199999999999999" customHeight="1">
      <c r="A110" s="26" t="s">
        <v>72</v>
      </c>
      <c r="B110" s="27"/>
      <c r="C110" s="27"/>
      <c r="D110" s="27"/>
      <c r="E110" s="27"/>
      <c r="F110" s="27"/>
      <c r="G110" s="27"/>
      <c r="H110" s="27"/>
      <c r="I110" s="28"/>
      <c r="J110" s="32">
        <v>200</v>
      </c>
      <c r="K110" s="33">
        <v>8.5</v>
      </c>
      <c r="L110" s="33">
        <v>13.02</v>
      </c>
      <c r="M110" s="33">
        <v>27.010000000000002</v>
      </c>
      <c r="N110" s="30">
        <v>257.20999999999998</v>
      </c>
      <c r="O110" s="31">
        <v>95</v>
      </c>
      <c r="P110" s="9"/>
      <c r="Q110" s="9"/>
    </row>
    <row r="111" ht="15.6" customHeight="1">
      <c r="A111" s="26" t="s">
        <v>73</v>
      </c>
      <c r="B111" s="27"/>
      <c r="C111" s="27"/>
      <c r="D111" s="27"/>
      <c r="E111" s="27"/>
      <c r="F111" s="27"/>
      <c r="G111" s="27"/>
      <c r="H111" s="27"/>
      <c r="I111" s="28"/>
      <c r="J111" s="31">
        <v>150</v>
      </c>
      <c r="K111" s="34">
        <v>3.04</v>
      </c>
      <c r="L111" s="34">
        <v>3.3599999999999999</v>
      </c>
      <c r="M111" s="34">
        <v>52.07</v>
      </c>
      <c r="N111" s="30">
        <f t="shared" ref="N111:N115" si="9">(K111+M111)*4+(L111*9)</f>
        <v>250.68000000000001</v>
      </c>
      <c r="O111" s="31">
        <v>146</v>
      </c>
      <c r="P111" s="9"/>
      <c r="Q111" s="9"/>
    </row>
    <row r="112" ht="17.399999999999999" customHeight="1">
      <c r="A112" s="26" t="s">
        <v>74</v>
      </c>
      <c r="B112" s="27"/>
      <c r="C112" s="27"/>
      <c r="D112" s="27"/>
      <c r="E112" s="27"/>
      <c r="F112" s="27"/>
      <c r="G112" s="27"/>
      <c r="H112" s="27"/>
      <c r="I112" s="28"/>
      <c r="J112" s="31">
        <v>90</v>
      </c>
      <c r="K112" s="34">
        <v>12.199999999999999</v>
      </c>
      <c r="L112" s="34">
        <v>8.4499999999999993</v>
      </c>
      <c r="M112" s="34">
        <v>7.9199999999999999</v>
      </c>
      <c r="N112" s="30">
        <f t="shared" si="9"/>
        <v>156.52999999999997</v>
      </c>
      <c r="O112" s="31">
        <v>278</v>
      </c>
      <c r="P112" s="9"/>
      <c r="Q112" s="9"/>
    </row>
    <row r="113" ht="17.399999999999999" customHeight="1">
      <c r="A113" s="102" t="s">
        <v>23</v>
      </c>
      <c r="B113" s="103"/>
      <c r="C113" s="103"/>
      <c r="D113" s="103"/>
      <c r="E113" s="103"/>
      <c r="F113" s="103"/>
      <c r="G113" s="103"/>
      <c r="H113" s="103"/>
      <c r="I113" s="104"/>
      <c r="J113" s="38">
        <v>20</v>
      </c>
      <c r="K113" s="29">
        <v>2.1099999999999999</v>
      </c>
      <c r="L113" s="53">
        <v>0.27000000000000002</v>
      </c>
      <c r="M113" s="29">
        <v>0.56000000000000005</v>
      </c>
      <c r="N113" s="30">
        <f t="shared" si="9"/>
        <v>13.109999999999999</v>
      </c>
      <c r="O113" s="38" t="s">
        <v>24</v>
      </c>
      <c r="P113" s="9"/>
      <c r="Q113" s="9"/>
    </row>
    <row r="114" ht="17.399999999999999" customHeight="1">
      <c r="A114" s="102" t="s">
        <v>36</v>
      </c>
      <c r="B114" s="103"/>
      <c r="C114" s="103"/>
      <c r="D114" s="103"/>
      <c r="E114" s="103"/>
      <c r="F114" s="103"/>
      <c r="G114" s="103"/>
      <c r="H114" s="103"/>
      <c r="I114" s="104"/>
      <c r="J114" s="38">
        <v>20</v>
      </c>
      <c r="K114" s="38">
        <v>0.84999999999999998</v>
      </c>
      <c r="L114" s="38">
        <v>0.33000000000000002</v>
      </c>
      <c r="M114" s="38">
        <v>4.8300000000000001</v>
      </c>
      <c r="N114" s="30">
        <f t="shared" si="9"/>
        <v>25.689999999999998</v>
      </c>
      <c r="O114" s="38" t="s">
        <v>24</v>
      </c>
      <c r="P114" s="9"/>
      <c r="Q114" s="9"/>
    </row>
    <row r="115" ht="16.800000000000001" customHeight="1">
      <c r="A115" s="35" t="s">
        <v>75</v>
      </c>
      <c r="B115" s="36"/>
      <c r="C115" s="36"/>
      <c r="D115" s="36"/>
      <c r="E115" s="36"/>
      <c r="F115" s="36"/>
      <c r="G115" s="36"/>
      <c r="H115" s="36"/>
      <c r="I115" s="37"/>
      <c r="J115" s="32">
        <v>200</v>
      </c>
      <c r="K115" s="32">
        <v>0.12</v>
      </c>
      <c r="L115" s="32">
        <v>0.02</v>
      </c>
      <c r="M115" s="32">
        <v>13.699999999999999</v>
      </c>
      <c r="N115" s="30">
        <f t="shared" si="9"/>
        <v>55.459999999999994</v>
      </c>
      <c r="O115" s="31">
        <v>377</v>
      </c>
      <c r="P115" s="9"/>
      <c r="Q115" s="9"/>
    </row>
    <row r="116" ht="17.399999999999999" customHeight="1">
      <c r="A116" s="105" t="s">
        <v>28</v>
      </c>
      <c r="B116" s="105"/>
      <c r="C116" s="105"/>
      <c r="D116" s="105"/>
      <c r="E116" s="105"/>
      <c r="F116" s="105"/>
      <c r="G116" s="105"/>
      <c r="H116" s="105"/>
      <c r="I116" s="105"/>
      <c r="J116" s="20">
        <f>SUM(J109:J115)</f>
        <v>740</v>
      </c>
      <c r="K116" s="20">
        <f>SUM(K109:K115)</f>
        <v>26.940000000000001</v>
      </c>
      <c r="L116" s="20">
        <f>SUM(L109:L115)</f>
        <v>27.549999999999997</v>
      </c>
      <c r="M116" s="20">
        <f>SUM(M109:M115)</f>
        <v>117.25000000000001</v>
      </c>
      <c r="N116" s="20">
        <f>SUM(N109:N115)</f>
        <v>822.70000000000005</v>
      </c>
      <c r="O116" s="52"/>
      <c r="P116" s="9"/>
      <c r="Q116" s="9"/>
    </row>
    <row r="117" ht="12.9" customHeight="1">
      <c r="A117" s="22" t="s">
        <v>38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9"/>
      <c r="Q117" s="9"/>
    </row>
    <row r="118" ht="25.649999999999999" customHeight="1">
      <c r="A118" s="17" t="s">
        <v>12</v>
      </c>
      <c r="B118" s="18"/>
      <c r="C118" s="18"/>
      <c r="D118" s="18"/>
      <c r="E118" s="18"/>
      <c r="F118" s="18"/>
      <c r="G118" s="18"/>
      <c r="H118" s="18"/>
      <c r="I118" s="19"/>
      <c r="J118" s="20" t="s">
        <v>13</v>
      </c>
      <c r="K118" s="20" t="s">
        <v>14</v>
      </c>
      <c r="L118" s="20"/>
      <c r="M118" s="20"/>
      <c r="N118" s="20" t="s">
        <v>43</v>
      </c>
      <c r="O118" s="20" t="s">
        <v>16</v>
      </c>
      <c r="P118" s="9"/>
      <c r="Q118" s="9"/>
    </row>
    <row r="119" ht="14.25" customHeight="1">
      <c r="A119" s="21"/>
      <c r="B119" s="22"/>
      <c r="C119" s="22"/>
      <c r="D119" s="22"/>
      <c r="E119" s="22"/>
      <c r="F119" s="22"/>
      <c r="G119" s="22"/>
      <c r="H119" s="22"/>
      <c r="I119" s="23"/>
      <c r="J119" s="20"/>
      <c r="K119" s="20" t="s">
        <v>17</v>
      </c>
      <c r="L119" s="20" t="s">
        <v>18</v>
      </c>
      <c r="M119" s="20" t="s">
        <v>19</v>
      </c>
      <c r="N119" s="20"/>
      <c r="O119" s="20"/>
      <c r="P119" s="9"/>
      <c r="Q119" s="9"/>
    </row>
    <row r="120" ht="14.4" customHeight="1">
      <c r="A120" s="48" t="s">
        <v>76</v>
      </c>
      <c r="B120" s="49"/>
      <c r="C120" s="49"/>
      <c r="D120" s="49"/>
      <c r="E120" s="49"/>
      <c r="F120" s="49"/>
      <c r="G120" s="49"/>
      <c r="H120" s="49"/>
      <c r="I120" s="50"/>
      <c r="J120" s="38">
        <v>100</v>
      </c>
      <c r="K120" s="38">
        <v>11.300000000000001</v>
      </c>
      <c r="L120" s="38">
        <v>11.85</v>
      </c>
      <c r="M120" s="38">
        <v>31.949999999999999</v>
      </c>
      <c r="N120" s="30">
        <v>278.51999999999998</v>
      </c>
      <c r="O120" s="38">
        <v>424</v>
      </c>
      <c r="P120" s="9"/>
      <c r="Q120" s="9"/>
    </row>
    <row r="121" ht="16.199999999999999" customHeight="1">
      <c r="A121" s="102" t="s">
        <v>77</v>
      </c>
      <c r="B121" s="103"/>
      <c r="C121" s="103"/>
      <c r="D121" s="103"/>
      <c r="E121" s="103"/>
      <c r="F121" s="103"/>
      <c r="G121" s="103"/>
      <c r="H121" s="103"/>
      <c r="I121" s="104"/>
      <c r="J121" s="38">
        <v>200</v>
      </c>
      <c r="K121" s="106">
        <v>0.20000000000000001</v>
      </c>
      <c r="L121" s="106">
        <v>0</v>
      </c>
      <c r="M121" s="106">
        <v>18.300000000000001</v>
      </c>
      <c r="N121" s="30">
        <f>(K121+M121)*4+(L121*9)</f>
        <v>74</v>
      </c>
      <c r="O121" s="38"/>
      <c r="P121" s="9"/>
      <c r="Q121" s="9"/>
    </row>
    <row r="122" ht="17.399999999999999" customHeight="1">
      <c r="A122" s="105" t="s">
        <v>28</v>
      </c>
      <c r="B122" s="105"/>
      <c r="C122" s="105"/>
      <c r="D122" s="105"/>
      <c r="E122" s="105"/>
      <c r="F122" s="105"/>
      <c r="G122" s="105"/>
      <c r="H122" s="105"/>
      <c r="I122" s="105"/>
      <c r="J122" s="20">
        <f>SUM(J120:J121)</f>
        <v>300</v>
      </c>
      <c r="K122" s="20">
        <f>SUM(K120:K121)</f>
        <v>11.5</v>
      </c>
      <c r="L122" s="20">
        <f>SUM(L120:L121)</f>
        <v>11.85</v>
      </c>
      <c r="M122" s="20">
        <f>SUM(M120:M121)</f>
        <v>50.25</v>
      </c>
      <c r="N122" s="20">
        <f>SUM(N120:N121)</f>
        <v>352.51999999999998</v>
      </c>
      <c r="O122" s="52"/>
      <c r="P122" s="9"/>
      <c r="Q122" s="9"/>
    </row>
    <row r="123" ht="13.5" customHeight="1">
      <c r="A123" s="107" t="s">
        <v>41</v>
      </c>
      <c r="B123" s="107"/>
      <c r="C123" s="107"/>
      <c r="D123" s="107"/>
      <c r="E123" s="107"/>
      <c r="F123" s="107"/>
      <c r="G123" s="107"/>
      <c r="H123" s="107"/>
      <c r="I123" s="107"/>
      <c r="J123" s="20">
        <f>J122+J116+J107</f>
        <v>1540</v>
      </c>
      <c r="K123" s="20">
        <f>K122+K116+K107</f>
        <v>53.449999999999996</v>
      </c>
      <c r="L123" s="20">
        <f>L122+L116+L107</f>
        <v>55.199999999999996</v>
      </c>
      <c r="M123" s="20">
        <f>M122+M116+M107</f>
        <v>234.50999999999999</v>
      </c>
      <c r="N123" s="20">
        <f>N122+N116+N107</f>
        <v>1645.5</v>
      </c>
      <c r="O123" s="108" t="s">
        <v>37</v>
      </c>
      <c r="P123" s="9"/>
      <c r="Q123" s="9"/>
    </row>
    <row r="124" ht="13.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10"/>
      <c r="K124" s="110"/>
      <c r="L124" s="110"/>
      <c r="M124" s="110"/>
      <c r="N124" s="110"/>
      <c r="O124" s="111"/>
      <c r="P124" s="9"/>
      <c r="Q124" s="9"/>
    </row>
    <row r="125" ht="34.200000000000003" customHeight="1">
      <c r="A125" s="16" t="s">
        <v>78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9"/>
      <c r="Q125" s="9"/>
    </row>
    <row r="126" ht="25.649999999999999" customHeight="1">
      <c r="A126" s="17" t="s">
        <v>12</v>
      </c>
      <c r="B126" s="18"/>
      <c r="C126" s="18"/>
      <c r="D126" s="18"/>
      <c r="E126" s="18"/>
      <c r="F126" s="18"/>
      <c r="G126" s="18"/>
      <c r="H126" s="18"/>
      <c r="I126" s="19"/>
      <c r="J126" s="20" t="s">
        <v>13</v>
      </c>
      <c r="K126" s="20" t="s">
        <v>14</v>
      </c>
      <c r="L126" s="20"/>
      <c r="M126" s="20"/>
      <c r="N126" s="20" t="s">
        <v>43</v>
      </c>
      <c r="O126" s="20" t="s">
        <v>16</v>
      </c>
      <c r="P126" s="9"/>
      <c r="Q126" s="9"/>
    </row>
    <row r="127" ht="14.25" customHeight="1">
      <c r="A127" s="21"/>
      <c r="B127" s="22"/>
      <c r="C127" s="22"/>
      <c r="D127" s="22"/>
      <c r="E127" s="22"/>
      <c r="F127" s="22"/>
      <c r="G127" s="22"/>
      <c r="H127" s="22"/>
      <c r="I127" s="23"/>
      <c r="J127" s="20"/>
      <c r="K127" s="20" t="s">
        <v>17</v>
      </c>
      <c r="L127" s="20" t="s">
        <v>18</v>
      </c>
      <c r="M127" s="20" t="s">
        <v>19</v>
      </c>
      <c r="N127" s="20"/>
      <c r="O127" s="20"/>
      <c r="P127" s="9"/>
      <c r="Q127" s="9"/>
    </row>
    <row r="128" ht="14.25" customHeight="1">
      <c r="A128" s="24" t="s">
        <v>20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9"/>
      <c r="Q128" s="9"/>
    </row>
    <row r="129" ht="20.399999999999999" customHeight="1">
      <c r="A129" s="48" t="s">
        <v>79</v>
      </c>
      <c r="B129" s="49"/>
      <c r="C129" s="49"/>
      <c r="D129" s="49"/>
      <c r="E129" s="49"/>
      <c r="F129" s="49"/>
      <c r="G129" s="49"/>
      <c r="H129" s="49"/>
      <c r="I129" s="50"/>
      <c r="J129" s="31">
        <v>100</v>
      </c>
      <c r="K129" s="34">
        <v>0.52000000000000002</v>
      </c>
      <c r="L129" s="34">
        <v>0.52000000000000002</v>
      </c>
      <c r="M129" s="34">
        <v>12.74</v>
      </c>
      <c r="N129" s="30">
        <f t="shared" ref="N129:N132" si="10">(K129+M129)*4+(L129*9)</f>
        <v>57.719999999999999</v>
      </c>
      <c r="O129" s="31">
        <v>338</v>
      </c>
      <c r="P129" s="9"/>
      <c r="Q129" s="9"/>
    </row>
    <row r="130" ht="31.199999999999999" customHeight="1">
      <c r="A130" s="26" t="s">
        <v>80</v>
      </c>
      <c r="B130" s="27"/>
      <c r="C130" s="27"/>
      <c r="D130" s="27"/>
      <c r="E130" s="27"/>
      <c r="F130" s="27"/>
      <c r="G130" s="27"/>
      <c r="H130" s="27"/>
      <c r="I130" s="28"/>
      <c r="J130" s="31">
        <v>180</v>
      </c>
      <c r="K130" s="30">
        <v>11.199999999999999</v>
      </c>
      <c r="L130" s="30">
        <v>14.859999999999999</v>
      </c>
      <c r="M130" s="30">
        <v>40</v>
      </c>
      <c r="N130" s="30">
        <f t="shared" si="10"/>
        <v>338.54000000000002</v>
      </c>
      <c r="O130" s="31">
        <v>423</v>
      </c>
      <c r="P130" s="9"/>
      <c r="Q130" s="9"/>
    </row>
    <row r="131" ht="13.800000000000001" customHeight="1">
      <c r="A131" s="26" t="s">
        <v>64</v>
      </c>
      <c r="B131" s="27"/>
      <c r="C131" s="27"/>
      <c r="D131" s="27"/>
      <c r="E131" s="27"/>
      <c r="F131" s="27"/>
      <c r="G131" s="27"/>
      <c r="H131" s="27"/>
      <c r="I131" s="28"/>
      <c r="J131" s="38">
        <v>30</v>
      </c>
      <c r="K131" s="38">
        <v>3.1600000000000001</v>
      </c>
      <c r="L131" s="38">
        <v>0.40000000000000002</v>
      </c>
      <c r="M131" s="38">
        <v>0.83999999999999997</v>
      </c>
      <c r="N131" s="30">
        <f t="shared" si="10"/>
        <v>19.600000000000001</v>
      </c>
      <c r="O131" s="38" t="s">
        <v>24</v>
      </c>
      <c r="P131" s="9"/>
      <c r="Q131" s="9"/>
    </row>
    <row r="132" ht="15.6" customHeight="1">
      <c r="A132" s="48" t="s">
        <v>49</v>
      </c>
      <c r="B132" s="49"/>
      <c r="C132" s="49"/>
      <c r="D132" s="49"/>
      <c r="E132" s="49"/>
      <c r="F132" s="49"/>
      <c r="G132" s="49"/>
      <c r="H132" s="49"/>
      <c r="I132" s="50"/>
      <c r="J132" s="32">
        <v>200</v>
      </c>
      <c r="K132" s="32">
        <v>0.12</v>
      </c>
      <c r="L132" s="32">
        <v>0.02</v>
      </c>
      <c r="M132" s="32">
        <v>13.699999999999999</v>
      </c>
      <c r="N132" s="30">
        <f t="shared" si="10"/>
        <v>55.459999999999994</v>
      </c>
      <c r="O132" s="31">
        <v>377</v>
      </c>
      <c r="P132" s="9"/>
      <c r="Q132" s="9"/>
    </row>
    <row r="133" s="112" customFormat="1" ht="14.25" customHeight="1">
      <c r="A133" s="65" t="s">
        <v>28</v>
      </c>
      <c r="B133" s="66"/>
      <c r="C133" s="66"/>
      <c r="D133" s="66"/>
      <c r="E133" s="66"/>
      <c r="F133" s="66"/>
      <c r="G133" s="66"/>
      <c r="H133" s="66"/>
      <c r="I133" s="67"/>
      <c r="J133" s="42">
        <f>SUM(J129:J132)</f>
        <v>510</v>
      </c>
      <c r="K133" s="72">
        <f>SUM(K129:K132)</f>
        <v>14.999999999999998</v>
      </c>
      <c r="L133" s="72">
        <f>SUM(L129:L132)</f>
        <v>15.799999999999999</v>
      </c>
      <c r="M133" s="72">
        <f>SUM(M129:M132)</f>
        <v>67.280000000000001</v>
      </c>
      <c r="N133" s="72">
        <f>SUM(N129:N132)</f>
        <v>471.31999999999999</v>
      </c>
      <c r="O133" s="82" t="s">
        <v>37</v>
      </c>
      <c r="P133" s="9"/>
      <c r="Q133" s="9"/>
    </row>
    <row r="134" s="112" customFormat="1" ht="14.25" customHeight="1">
      <c r="A134" s="21" t="s">
        <v>29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13"/>
      <c r="Q134" s="113"/>
    </row>
    <row r="135" s="112" customFormat="1" ht="14.25" customHeight="1">
      <c r="A135" s="26" t="s">
        <v>81</v>
      </c>
      <c r="B135" s="27"/>
      <c r="C135" s="27"/>
      <c r="D135" s="27"/>
      <c r="E135" s="27"/>
      <c r="F135" s="27"/>
      <c r="G135" s="27"/>
      <c r="H135" s="27"/>
      <c r="I135" s="28"/>
      <c r="J135" s="46">
        <v>60</v>
      </c>
      <c r="K135" s="30">
        <v>0.82999999999999996</v>
      </c>
      <c r="L135" s="30">
        <v>2.1099999999999999</v>
      </c>
      <c r="M135" s="30">
        <v>5.2699999999999996</v>
      </c>
      <c r="N135" s="30">
        <f t="shared" ref="N135:N141" si="11">(K135+M135)*4+(L135*9)</f>
        <v>43.390000000000001</v>
      </c>
      <c r="O135" s="31">
        <v>48</v>
      </c>
      <c r="P135" s="113"/>
      <c r="Q135" s="113"/>
    </row>
    <row r="136" s="112" customFormat="1" ht="16.199999999999999" customHeight="1">
      <c r="A136" s="26" t="s">
        <v>82</v>
      </c>
      <c r="B136" s="27"/>
      <c r="C136" s="27"/>
      <c r="D136" s="27"/>
      <c r="E136" s="27"/>
      <c r="F136" s="27"/>
      <c r="G136" s="27"/>
      <c r="H136" s="27"/>
      <c r="I136" s="28"/>
      <c r="J136" s="31">
        <v>200</v>
      </c>
      <c r="K136" s="85">
        <v>5.3700000000000001</v>
      </c>
      <c r="L136" s="85">
        <v>9.1999999999999993</v>
      </c>
      <c r="M136" s="85">
        <v>24.640000000000001</v>
      </c>
      <c r="N136" s="30">
        <f t="shared" si="11"/>
        <v>202.84</v>
      </c>
      <c r="O136" s="31">
        <v>83</v>
      </c>
      <c r="P136" s="113"/>
      <c r="Q136" s="113"/>
    </row>
    <row r="137" s="112" customFormat="1" ht="15.6" customHeight="1">
      <c r="A137" s="26" t="s">
        <v>83</v>
      </c>
      <c r="B137" s="27"/>
      <c r="C137" s="27"/>
      <c r="D137" s="27"/>
      <c r="E137" s="27"/>
      <c r="F137" s="27"/>
      <c r="G137" s="27"/>
      <c r="H137" s="27"/>
      <c r="I137" s="28"/>
      <c r="J137" s="31">
        <v>90</v>
      </c>
      <c r="K137" s="31">
        <v>10.25</v>
      </c>
      <c r="L137" s="31">
        <v>9.75</v>
      </c>
      <c r="M137" s="31">
        <v>8.6999999999999993</v>
      </c>
      <c r="N137" s="30">
        <f t="shared" si="11"/>
        <v>163.55000000000001</v>
      </c>
      <c r="O137" s="31">
        <v>260</v>
      </c>
      <c r="P137" s="113"/>
      <c r="Q137" s="113"/>
    </row>
    <row r="138" s="112" customFormat="1" ht="14.4" customHeight="1">
      <c r="A138" s="48" t="s">
        <v>84</v>
      </c>
      <c r="B138" s="49"/>
      <c r="C138" s="49"/>
      <c r="D138" s="49"/>
      <c r="E138" s="49"/>
      <c r="F138" s="49"/>
      <c r="G138" s="49"/>
      <c r="H138" s="49"/>
      <c r="I138" s="50"/>
      <c r="J138" s="32">
        <v>150</v>
      </c>
      <c r="K138" s="32">
        <v>6.4800000000000004</v>
      </c>
      <c r="L138" s="32">
        <v>5.75</v>
      </c>
      <c r="M138" s="32">
        <v>41.25</v>
      </c>
      <c r="N138" s="30">
        <f t="shared" si="11"/>
        <v>242.67000000000002</v>
      </c>
      <c r="O138" s="52" t="s">
        <v>85</v>
      </c>
      <c r="P138" s="113"/>
      <c r="Q138" s="113"/>
    </row>
    <row r="139" s="112" customFormat="1" ht="17.399999999999999" customHeight="1">
      <c r="A139" s="35" t="s">
        <v>23</v>
      </c>
      <c r="B139" s="36"/>
      <c r="C139" s="36"/>
      <c r="D139" s="36"/>
      <c r="E139" s="36"/>
      <c r="F139" s="36"/>
      <c r="G139" s="36"/>
      <c r="H139" s="36"/>
      <c r="I139" s="37"/>
      <c r="J139" s="38">
        <v>20</v>
      </c>
      <c r="K139" s="29">
        <v>2.1099999999999999</v>
      </c>
      <c r="L139" s="53">
        <v>0.27000000000000002</v>
      </c>
      <c r="M139" s="29">
        <v>0.56000000000000005</v>
      </c>
      <c r="N139" s="30">
        <f t="shared" si="11"/>
        <v>13.109999999999999</v>
      </c>
      <c r="O139" s="38" t="s">
        <v>24</v>
      </c>
      <c r="P139" s="113"/>
      <c r="Q139" s="113"/>
    </row>
    <row r="140" s="112" customFormat="1" ht="17.399999999999999" customHeight="1">
      <c r="A140" s="35" t="s">
        <v>36</v>
      </c>
      <c r="B140" s="36"/>
      <c r="C140" s="36"/>
      <c r="D140" s="36"/>
      <c r="E140" s="36"/>
      <c r="F140" s="36"/>
      <c r="G140" s="36"/>
      <c r="H140" s="36"/>
      <c r="I140" s="37"/>
      <c r="J140" s="38">
        <v>20</v>
      </c>
      <c r="K140" s="38">
        <v>0.84999999999999998</v>
      </c>
      <c r="L140" s="38">
        <v>0.33000000000000002</v>
      </c>
      <c r="M140" s="38">
        <v>4.8300000000000001</v>
      </c>
      <c r="N140" s="30">
        <f t="shared" si="11"/>
        <v>25.689999999999998</v>
      </c>
      <c r="O140" s="38" t="s">
        <v>24</v>
      </c>
      <c r="P140" s="113"/>
      <c r="Q140" s="113"/>
    </row>
    <row r="141" s="112" customFormat="1" ht="16.800000000000001" customHeight="1">
      <c r="A141" s="35" t="s">
        <v>34</v>
      </c>
      <c r="B141" s="36"/>
      <c r="C141" s="36"/>
      <c r="D141" s="36"/>
      <c r="E141" s="36"/>
      <c r="F141" s="36"/>
      <c r="G141" s="36"/>
      <c r="H141" s="36"/>
      <c r="I141" s="37"/>
      <c r="J141" s="38">
        <v>200</v>
      </c>
      <c r="K141" s="38">
        <v>0.66000000000000003</v>
      </c>
      <c r="L141" s="38">
        <v>0.080000000000000002</v>
      </c>
      <c r="M141" s="38">
        <v>32.020000000000003</v>
      </c>
      <c r="N141" s="30">
        <f t="shared" si="11"/>
        <v>131.44</v>
      </c>
      <c r="O141" s="38">
        <v>349</v>
      </c>
      <c r="P141" s="113"/>
      <c r="Q141" s="113"/>
    </row>
    <row r="142" s="112" customFormat="1" ht="19.199999999999999" customHeight="1">
      <c r="A142" s="65" t="s">
        <v>28</v>
      </c>
      <c r="B142" s="66"/>
      <c r="C142" s="66"/>
      <c r="D142" s="66"/>
      <c r="E142" s="66"/>
      <c r="F142" s="66"/>
      <c r="G142" s="66"/>
      <c r="H142" s="66"/>
      <c r="I142" s="67"/>
      <c r="J142" s="42">
        <f>SUM(J135:J141)</f>
        <v>740</v>
      </c>
      <c r="K142" s="42">
        <f>SUM(K135:K141)</f>
        <v>26.550000000000001</v>
      </c>
      <c r="L142" s="42">
        <f>SUM(L135:L141)</f>
        <v>27.489999999999995</v>
      </c>
      <c r="M142" s="42">
        <f>SUM(M135:M141)</f>
        <v>117.27000000000001</v>
      </c>
      <c r="N142" s="42">
        <f>SUM(N135:N141)</f>
        <v>822.69000000000005</v>
      </c>
      <c r="O142" s="90"/>
      <c r="P142" s="113"/>
      <c r="Q142" s="113"/>
    </row>
    <row r="143" ht="16.800000000000001" customHeight="1">
      <c r="A143" s="22" t="s">
        <v>86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9"/>
      <c r="Q143" s="9"/>
    </row>
    <row r="144" ht="25.649999999999999" customHeight="1">
      <c r="A144" s="17" t="s">
        <v>12</v>
      </c>
      <c r="B144" s="18"/>
      <c r="C144" s="18"/>
      <c r="D144" s="18"/>
      <c r="E144" s="18"/>
      <c r="F144" s="18"/>
      <c r="G144" s="18"/>
      <c r="H144" s="18"/>
      <c r="I144" s="19"/>
      <c r="J144" s="20" t="s">
        <v>13</v>
      </c>
      <c r="K144" s="20" t="s">
        <v>14</v>
      </c>
      <c r="L144" s="20"/>
      <c r="M144" s="20"/>
      <c r="N144" s="20" t="s">
        <v>43</v>
      </c>
      <c r="O144" s="20" t="s">
        <v>16</v>
      </c>
      <c r="P144" s="9"/>
      <c r="Q144" s="9"/>
    </row>
    <row r="145" ht="14.25" customHeight="1">
      <c r="A145" s="21"/>
      <c r="B145" s="22"/>
      <c r="C145" s="22"/>
      <c r="D145" s="22"/>
      <c r="E145" s="22"/>
      <c r="F145" s="22"/>
      <c r="G145" s="22"/>
      <c r="H145" s="22"/>
      <c r="I145" s="23"/>
      <c r="J145" s="20"/>
      <c r="K145" s="20" t="s">
        <v>17</v>
      </c>
      <c r="L145" s="20" t="s">
        <v>18</v>
      </c>
      <c r="M145" s="20" t="s">
        <v>19</v>
      </c>
      <c r="N145" s="20"/>
      <c r="O145" s="20"/>
      <c r="P145" s="9"/>
      <c r="Q145" s="9"/>
    </row>
    <row r="146" ht="13.199999999999999" customHeight="1">
      <c r="A146" s="26" t="s">
        <v>87</v>
      </c>
      <c r="B146" s="27"/>
      <c r="C146" s="27"/>
      <c r="D146" s="27"/>
      <c r="E146" s="27"/>
      <c r="F146" s="27"/>
      <c r="G146" s="27"/>
      <c r="H146" s="27"/>
      <c r="I146" s="28"/>
      <c r="J146" s="38">
        <v>100</v>
      </c>
      <c r="K146" s="38">
        <v>10.800000000000001</v>
      </c>
      <c r="L146" s="38">
        <v>11.85</v>
      </c>
      <c r="M146" s="38">
        <v>31.949999999999999</v>
      </c>
      <c r="N146" s="30">
        <f t="shared" ref="N146:N147" si="12">(K146+M146)*4+(L146*9)</f>
        <v>277.64999999999998</v>
      </c>
      <c r="O146" s="38">
        <v>424</v>
      </c>
      <c r="P146" s="9"/>
      <c r="Q146" s="9"/>
    </row>
    <row r="147" ht="15.6" customHeight="1">
      <c r="A147" s="48" t="s">
        <v>75</v>
      </c>
      <c r="B147" s="49"/>
      <c r="C147" s="49"/>
      <c r="D147" s="49"/>
      <c r="E147" s="49"/>
      <c r="F147" s="49"/>
      <c r="G147" s="49"/>
      <c r="H147" s="49"/>
      <c r="I147" s="50"/>
      <c r="J147" s="32">
        <v>200</v>
      </c>
      <c r="K147" s="32">
        <v>0.20000000000000001</v>
      </c>
      <c r="L147" s="32">
        <v>0</v>
      </c>
      <c r="M147" s="32">
        <v>18.300000000000001</v>
      </c>
      <c r="N147" s="30">
        <f t="shared" si="12"/>
        <v>74</v>
      </c>
      <c r="O147" s="31">
        <v>377</v>
      </c>
      <c r="P147" s="9"/>
      <c r="Q147" s="9"/>
    </row>
    <row r="148" ht="19.199999999999999" customHeight="1">
      <c r="A148" s="65" t="s">
        <v>28</v>
      </c>
      <c r="B148" s="66"/>
      <c r="C148" s="66"/>
      <c r="D148" s="66"/>
      <c r="E148" s="66"/>
      <c r="F148" s="66"/>
      <c r="G148" s="66"/>
      <c r="H148" s="66"/>
      <c r="I148" s="67"/>
      <c r="J148" s="42">
        <f>SUM(J146:J147)</f>
        <v>300</v>
      </c>
      <c r="K148" s="42">
        <f>SUM(K146:K147)</f>
        <v>11</v>
      </c>
      <c r="L148" s="42">
        <f>SUM(L146:L147)</f>
        <v>11.85</v>
      </c>
      <c r="M148" s="42">
        <f>SUM(M146:M147)</f>
        <v>50.25</v>
      </c>
      <c r="N148" s="42">
        <f>SUM(N146:N147)</f>
        <v>351.64999999999998</v>
      </c>
      <c r="O148" s="99" t="s">
        <v>37</v>
      </c>
      <c r="P148" s="9"/>
      <c r="Q148" s="9"/>
    </row>
    <row r="149" ht="18" customHeight="1">
      <c r="A149" s="65" t="s">
        <v>41</v>
      </c>
      <c r="B149" s="66"/>
      <c r="C149" s="66"/>
      <c r="D149" s="66"/>
      <c r="E149" s="66"/>
      <c r="F149" s="66"/>
      <c r="G149" s="66"/>
      <c r="H149" s="66"/>
      <c r="I149" s="67"/>
      <c r="J149" s="42">
        <f>J148+J142+J133</f>
        <v>1550</v>
      </c>
      <c r="K149" s="42">
        <f>K148+K142+K133</f>
        <v>52.549999999999997</v>
      </c>
      <c r="L149" s="42">
        <f>L148+L142+L133</f>
        <v>55.139999999999993</v>
      </c>
      <c r="M149" s="42">
        <f>M148+M142+M133</f>
        <v>234.80000000000001</v>
      </c>
      <c r="N149" s="42">
        <f>N148+N142+N133</f>
        <v>1645.6600000000001</v>
      </c>
      <c r="O149" s="50" t="s">
        <v>37</v>
      </c>
      <c r="P149" s="113"/>
      <c r="Q149" s="113"/>
    </row>
    <row r="150" ht="28.199999999999999" customHeight="1">
      <c r="A150" s="16" t="s">
        <v>88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9"/>
      <c r="Q150" s="9"/>
    </row>
    <row r="151" ht="25.649999999999999" customHeight="1">
      <c r="A151" s="17" t="s">
        <v>12</v>
      </c>
      <c r="B151" s="18"/>
      <c r="C151" s="18"/>
      <c r="D151" s="18"/>
      <c r="E151" s="18"/>
      <c r="F151" s="18"/>
      <c r="G151" s="18"/>
      <c r="H151" s="18"/>
      <c r="I151" s="19"/>
      <c r="J151" s="20" t="s">
        <v>13</v>
      </c>
      <c r="K151" s="20" t="s">
        <v>14</v>
      </c>
      <c r="L151" s="20"/>
      <c r="M151" s="20"/>
      <c r="N151" s="20" t="s">
        <v>43</v>
      </c>
      <c r="O151" s="20" t="s">
        <v>16</v>
      </c>
      <c r="P151" s="9"/>
      <c r="Q151" s="9"/>
    </row>
    <row r="152" ht="14.25" customHeight="1">
      <c r="A152" s="21"/>
      <c r="B152" s="22"/>
      <c r="C152" s="22"/>
      <c r="D152" s="22"/>
      <c r="E152" s="22"/>
      <c r="F152" s="22"/>
      <c r="G152" s="22"/>
      <c r="H152" s="22"/>
      <c r="I152" s="23"/>
      <c r="J152" s="20"/>
      <c r="K152" s="20" t="s">
        <v>17</v>
      </c>
      <c r="L152" s="20" t="s">
        <v>18</v>
      </c>
      <c r="M152" s="20" t="s">
        <v>19</v>
      </c>
      <c r="N152" s="20"/>
      <c r="O152" s="20"/>
      <c r="P152" s="9"/>
      <c r="Q152" s="9"/>
    </row>
    <row r="153" ht="15.75" customHeight="1">
      <c r="A153" s="24" t="s">
        <v>20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9"/>
      <c r="Q153" s="9"/>
    </row>
    <row r="154" ht="14.4" customHeight="1">
      <c r="A154" s="48" t="s">
        <v>79</v>
      </c>
      <c r="B154" s="49"/>
      <c r="C154" s="49"/>
      <c r="D154" s="49"/>
      <c r="E154" s="49"/>
      <c r="F154" s="49"/>
      <c r="G154" s="49"/>
      <c r="H154" s="49"/>
      <c r="I154" s="50"/>
      <c r="J154" s="31">
        <v>100</v>
      </c>
      <c r="K154" s="34">
        <v>0.52000000000000002</v>
      </c>
      <c r="L154" s="34">
        <v>0.52000000000000002</v>
      </c>
      <c r="M154" s="34">
        <v>12.74</v>
      </c>
      <c r="N154" s="30">
        <f t="shared" ref="N154:N158" si="13">(K154+M154)*4+(L154*9)</f>
        <v>57.719999999999999</v>
      </c>
      <c r="O154" s="31">
        <v>338</v>
      </c>
      <c r="P154" s="9"/>
      <c r="Q154" s="9"/>
    </row>
    <row r="155" ht="15" customHeight="1">
      <c r="A155" s="48" t="s">
        <v>89</v>
      </c>
      <c r="B155" s="49"/>
      <c r="C155" s="49"/>
      <c r="D155" s="49"/>
      <c r="E155" s="49"/>
      <c r="F155" s="49"/>
      <c r="G155" s="49"/>
      <c r="H155" s="49"/>
      <c r="I155" s="50"/>
      <c r="J155" s="31">
        <v>160</v>
      </c>
      <c r="K155" s="32">
        <v>11.199999999999999</v>
      </c>
      <c r="L155" s="32">
        <v>9.6300000000000008</v>
      </c>
      <c r="M155" s="32">
        <v>39.82</v>
      </c>
      <c r="N155" s="30">
        <f t="shared" si="13"/>
        <v>290.75</v>
      </c>
      <c r="O155" s="31">
        <v>205</v>
      </c>
      <c r="P155" s="9"/>
      <c r="Q155" s="9"/>
    </row>
    <row r="156" ht="15.6" customHeight="1">
      <c r="A156" s="26" t="s">
        <v>25</v>
      </c>
      <c r="B156" s="27"/>
      <c r="C156" s="27"/>
      <c r="D156" s="27"/>
      <c r="E156" s="27"/>
      <c r="F156" s="27"/>
      <c r="G156" s="27"/>
      <c r="H156" s="27"/>
      <c r="I156" s="28"/>
      <c r="J156" s="31">
        <v>10</v>
      </c>
      <c r="K156" s="32">
        <v>0.080000000000000002</v>
      </c>
      <c r="L156" s="32">
        <v>5.25</v>
      </c>
      <c r="M156" s="32">
        <v>0.13</v>
      </c>
      <c r="N156" s="30">
        <f t="shared" si="13"/>
        <v>48.090000000000003</v>
      </c>
      <c r="O156" s="31">
        <v>14</v>
      </c>
      <c r="P156" s="9"/>
      <c r="Q156" s="9"/>
    </row>
    <row r="157" ht="16.199999999999999" customHeight="1">
      <c r="A157" s="48" t="s">
        <v>23</v>
      </c>
      <c r="B157" s="49"/>
      <c r="C157" s="49"/>
      <c r="D157" s="49"/>
      <c r="E157" s="49"/>
      <c r="F157" s="49"/>
      <c r="G157" s="49"/>
      <c r="H157" s="49"/>
      <c r="I157" s="50"/>
      <c r="J157" s="32">
        <v>30</v>
      </c>
      <c r="K157" s="32">
        <v>3.1600000000000001</v>
      </c>
      <c r="L157" s="32">
        <v>0.40000000000000002</v>
      </c>
      <c r="M157" s="32">
        <v>0.83999999999999997</v>
      </c>
      <c r="N157" s="30">
        <f t="shared" si="13"/>
        <v>19.600000000000001</v>
      </c>
      <c r="O157" s="31" t="s">
        <v>24</v>
      </c>
      <c r="P157" s="9"/>
      <c r="Q157" s="9"/>
    </row>
    <row r="158" ht="16.199999999999999" customHeight="1">
      <c r="A158" s="35" t="s">
        <v>49</v>
      </c>
      <c r="B158" s="36"/>
      <c r="C158" s="36"/>
      <c r="D158" s="36"/>
      <c r="E158" s="36"/>
      <c r="F158" s="36"/>
      <c r="G158" s="36"/>
      <c r="H158" s="36"/>
      <c r="I158" s="37"/>
      <c r="J158" s="38">
        <v>200</v>
      </c>
      <c r="K158" s="38">
        <v>0.12</v>
      </c>
      <c r="L158" s="38">
        <v>0.02</v>
      </c>
      <c r="M158" s="38">
        <v>13.699999999999999</v>
      </c>
      <c r="N158" s="30">
        <f t="shared" si="13"/>
        <v>55.459999999999994</v>
      </c>
      <c r="O158" s="39" t="s">
        <v>27</v>
      </c>
      <c r="P158" s="9"/>
      <c r="Q158" s="9"/>
    </row>
    <row r="159" ht="14.25" customHeight="1">
      <c r="A159" s="65" t="s">
        <v>28</v>
      </c>
      <c r="B159" s="66"/>
      <c r="C159" s="66"/>
      <c r="D159" s="66"/>
      <c r="E159" s="66"/>
      <c r="F159" s="66"/>
      <c r="G159" s="66"/>
      <c r="H159" s="66"/>
      <c r="I159" s="67"/>
      <c r="J159" s="42">
        <f>SUM(J154:J158)</f>
        <v>500</v>
      </c>
      <c r="K159" s="42">
        <f>SUM(K154:K158)</f>
        <v>15.079999999999998</v>
      </c>
      <c r="L159" s="42">
        <f>SUM(L154:L158)</f>
        <v>15.82</v>
      </c>
      <c r="M159" s="42">
        <f>SUM(M154:M158)</f>
        <v>67.230000000000004</v>
      </c>
      <c r="N159" s="42">
        <f>SUM(N154:N158)</f>
        <v>471.62000000000006</v>
      </c>
      <c r="O159" s="82" t="s">
        <v>37</v>
      </c>
      <c r="P159" s="9"/>
      <c r="Q159" s="9"/>
    </row>
    <row r="160" ht="14.2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0"/>
      <c r="K160" s="110"/>
      <c r="L160" s="110"/>
      <c r="M160" s="110"/>
      <c r="N160" s="110"/>
      <c r="O160" s="115"/>
      <c r="P160" s="9"/>
      <c r="Q160" s="9"/>
    </row>
    <row r="161" ht="14.2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0"/>
      <c r="K161" s="110"/>
      <c r="L161" s="110"/>
      <c r="M161" s="110"/>
      <c r="N161" s="110"/>
      <c r="O161" s="115"/>
      <c r="P161" s="9"/>
      <c r="Q161" s="9"/>
    </row>
    <row r="162" ht="14.25" hidden="1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0"/>
      <c r="K162" s="110"/>
      <c r="L162" s="110"/>
      <c r="M162" s="110"/>
      <c r="N162" s="110"/>
      <c r="O162" s="115"/>
      <c r="P162" s="9"/>
      <c r="Q162" s="9"/>
    </row>
    <row r="163" ht="14.25" hidden="1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0"/>
      <c r="K163" s="110"/>
      <c r="L163" s="110"/>
      <c r="M163" s="110"/>
      <c r="N163" s="110"/>
      <c r="O163" s="115"/>
      <c r="P163" s="9"/>
      <c r="Q163" s="9"/>
    </row>
    <row r="164" ht="12.9" customHeight="1">
      <c r="A164" s="22" t="s">
        <v>90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9"/>
      <c r="Q164" s="9"/>
    </row>
    <row r="165" ht="25.649999999999999" customHeight="1">
      <c r="A165" s="17" t="s">
        <v>12</v>
      </c>
      <c r="B165" s="18"/>
      <c r="C165" s="18"/>
      <c r="D165" s="18"/>
      <c r="E165" s="18"/>
      <c r="F165" s="18"/>
      <c r="G165" s="18"/>
      <c r="H165" s="18"/>
      <c r="I165" s="19"/>
      <c r="J165" s="20" t="s">
        <v>13</v>
      </c>
      <c r="K165" s="20" t="s">
        <v>14</v>
      </c>
      <c r="L165" s="20"/>
      <c r="M165" s="20"/>
      <c r="N165" s="20" t="s">
        <v>43</v>
      </c>
      <c r="O165" s="20" t="s">
        <v>16</v>
      </c>
      <c r="P165" s="9"/>
      <c r="Q165" s="9"/>
    </row>
    <row r="166" ht="18" customHeight="1">
      <c r="A166" s="21"/>
      <c r="B166" s="22"/>
      <c r="C166" s="22"/>
      <c r="D166" s="22"/>
      <c r="E166" s="22"/>
      <c r="F166" s="22"/>
      <c r="G166" s="22"/>
      <c r="H166" s="22"/>
      <c r="I166" s="23"/>
      <c r="J166" s="20"/>
      <c r="K166" s="20" t="s">
        <v>17</v>
      </c>
      <c r="L166" s="20" t="s">
        <v>18</v>
      </c>
      <c r="M166" s="20" t="s">
        <v>19</v>
      </c>
      <c r="N166" s="20"/>
      <c r="O166" s="20"/>
      <c r="P166" s="9"/>
      <c r="Q166" s="9"/>
    </row>
    <row r="167" ht="14.4" customHeight="1">
      <c r="A167" s="26" t="s">
        <v>91</v>
      </c>
      <c r="B167" s="27"/>
      <c r="C167" s="27"/>
      <c r="D167" s="27"/>
      <c r="E167" s="27"/>
      <c r="F167" s="27"/>
      <c r="G167" s="27"/>
      <c r="H167" s="27"/>
      <c r="I167" s="28"/>
      <c r="J167" s="116">
        <v>60</v>
      </c>
      <c r="K167" s="76">
        <v>0.70999999999999996</v>
      </c>
      <c r="L167" s="76">
        <v>0.40999999999999998</v>
      </c>
      <c r="M167" s="76">
        <v>5.46</v>
      </c>
      <c r="N167" s="30">
        <f t="shared" ref="N167:N173" si="14">(K167+M167)*4+(L167*9)</f>
        <v>28.370000000000001</v>
      </c>
      <c r="O167" s="31">
        <v>47</v>
      </c>
      <c r="P167" s="91"/>
      <c r="Q167" s="9"/>
    </row>
    <row r="168" ht="15.6" customHeight="1">
      <c r="A168" s="26" t="s">
        <v>92</v>
      </c>
      <c r="B168" s="27"/>
      <c r="C168" s="27"/>
      <c r="D168" s="27"/>
      <c r="E168" s="27"/>
      <c r="F168" s="27"/>
      <c r="G168" s="27"/>
      <c r="H168" s="27"/>
      <c r="I168" s="28"/>
      <c r="J168" s="116">
        <v>200</v>
      </c>
      <c r="K168" s="76">
        <v>6.25</v>
      </c>
      <c r="L168" s="76">
        <v>7.8600000000000003</v>
      </c>
      <c r="M168" s="76">
        <v>28.390000000000001</v>
      </c>
      <c r="N168" s="30">
        <f t="shared" si="14"/>
        <v>209.30000000000001</v>
      </c>
      <c r="O168" s="31">
        <v>112</v>
      </c>
      <c r="P168" s="91"/>
      <c r="Q168" s="9"/>
    </row>
    <row r="169" ht="16.199999999999999" customHeight="1">
      <c r="A169" s="48" t="s">
        <v>93</v>
      </c>
      <c r="B169" s="49"/>
      <c r="C169" s="49"/>
      <c r="D169" s="49"/>
      <c r="E169" s="49"/>
      <c r="F169" s="49"/>
      <c r="G169" s="49"/>
      <c r="H169" s="49"/>
      <c r="I169" s="50"/>
      <c r="J169" s="64">
        <v>90</v>
      </c>
      <c r="K169" s="34">
        <v>12.199999999999999</v>
      </c>
      <c r="L169" s="34">
        <v>12.92</v>
      </c>
      <c r="M169" s="34">
        <v>0</v>
      </c>
      <c r="N169" s="30">
        <f t="shared" si="14"/>
        <v>165.07999999999998</v>
      </c>
      <c r="O169" s="31">
        <v>501</v>
      </c>
      <c r="P169" s="117"/>
      <c r="Q169" s="9"/>
    </row>
    <row r="170" ht="14.4" customHeight="1">
      <c r="A170" s="26" t="s">
        <v>33</v>
      </c>
      <c r="B170" s="27"/>
      <c r="C170" s="27"/>
      <c r="D170" s="27"/>
      <c r="E170" s="27"/>
      <c r="F170" s="27"/>
      <c r="G170" s="27"/>
      <c r="H170" s="27"/>
      <c r="I170" s="28"/>
      <c r="J170" s="64">
        <v>150</v>
      </c>
      <c r="K170" s="31">
        <v>3.8999999999999999</v>
      </c>
      <c r="L170" s="118">
        <v>5.6799999999999997</v>
      </c>
      <c r="M170" s="31">
        <v>45.840000000000003</v>
      </c>
      <c r="N170" s="30">
        <f t="shared" si="14"/>
        <v>250.08000000000001</v>
      </c>
      <c r="O170" s="31">
        <v>309</v>
      </c>
      <c r="P170" s="9"/>
      <c r="Q170" s="9"/>
    </row>
    <row r="171" ht="18" customHeight="1">
      <c r="A171" s="26" t="s">
        <v>23</v>
      </c>
      <c r="B171" s="27"/>
      <c r="C171" s="27"/>
      <c r="D171" s="27"/>
      <c r="E171" s="27"/>
      <c r="F171" s="27"/>
      <c r="G171" s="27"/>
      <c r="H171" s="27"/>
      <c r="I171" s="28"/>
      <c r="J171" s="119">
        <v>20</v>
      </c>
      <c r="K171" s="29">
        <v>2.1099999999999999</v>
      </c>
      <c r="L171" s="53">
        <v>0.27000000000000002</v>
      </c>
      <c r="M171" s="29">
        <v>0.56000000000000005</v>
      </c>
      <c r="N171" s="30">
        <f t="shared" si="14"/>
        <v>13.109999999999999</v>
      </c>
      <c r="O171" s="31" t="s">
        <v>24</v>
      </c>
      <c r="P171" s="10"/>
      <c r="Q171" s="9"/>
    </row>
    <row r="172" ht="18" customHeight="1">
      <c r="A172" s="26" t="s">
        <v>36</v>
      </c>
      <c r="B172" s="27"/>
      <c r="C172" s="27"/>
      <c r="D172" s="27"/>
      <c r="E172" s="27"/>
      <c r="F172" s="27"/>
      <c r="G172" s="27"/>
      <c r="H172" s="27"/>
      <c r="I172" s="28"/>
      <c r="J172" s="119">
        <v>20</v>
      </c>
      <c r="K172" s="38">
        <v>0.84999999999999998</v>
      </c>
      <c r="L172" s="38">
        <v>0.33000000000000002</v>
      </c>
      <c r="M172" s="38">
        <v>4.8300000000000001</v>
      </c>
      <c r="N172" s="30">
        <f t="shared" si="14"/>
        <v>25.689999999999998</v>
      </c>
      <c r="O172" s="31" t="s">
        <v>24</v>
      </c>
      <c r="P172" s="10"/>
      <c r="Q172" s="9"/>
    </row>
    <row r="173" ht="18.600000000000001" customHeight="1">
      <c r="A173" s="48" t="s">
        <v>75</v>
      </c>
      <c r="B173" s="49"/>
      <c r="C173" s="49"/>
      <c r="D173" s="49"/>
      <c r="E173" s="49"/>
      <c r="F173" s="49"/>
      <c r="G173" s="49"/>
      <c r="H173" s="49"/>
      <c r="I173" s="50"/>
      <c r="J173" s="120">
        <v>200</v>
      </c>
      <c r="K173" s="32">
        <v>0.66000000000000003</v>
      </c>
      <c r="L173" s="32">
        <v>0.080000000000000002</v>
      </c>
      <c r="M173" s="32">
        <v>32.020000000000003</v>
      </c>
      <c r="N173" s="30">
        <f t="shared" si="14"/>
        <v>131.44</v>
      </c>
      <c r="O173" s="31">
        <v>349</v>
      </c>
      <c r="P173" s="10"/>
      <c r="Q173" s="9"/>
    </row>
    <row r="174" ht="18.600000000000001" customHeight="1">
      <c r="A174" s="65" t="s">
        <v>28</v>
      </c>
      <c r="B174" s="66"/>
      <c r="C174" s="66"/>
      <c r="D174" s="66"/>
      <c r="E174" s="66"/>
      <c r="F174" s="66"/>
      <c r="G174" s="66"/>
      <c r="H174" s="66"/>
      <c r="I174" s="67"/>
      <c r="J174" s="121">
        <f>SUM(J167:J173)</f>
        <v>740</v>
      </c>
      <c r="K174" s="72">
        <f>SUM(K167:K173)</f>
        <v>26.68</v>
      </c>
      <c r="L174" s="72">
        <f>SUM(L167:L173)</f>
        <v>27.549999999999994</v>
      </c>
      <c r="M174" s="72">
        <f>SUM(M167:M173)</f>
        <v>117.09999999999999</v>
      </c>
      <c r="N174" s="72">
        <f>SUM(N167:N173)</f>
        <v>823.07000000000016</v>
      </c>
      <c r="O174" s="108" t="s">
        <v>37</v>
      </c>
      <c r="P174" s="9"/>
      <c r="Q174" s="9"/>
    </row>
    <row r="175" ht="12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22"/>
      <c r="K175" s="122"/>
      <c r="L175" s="122"/>
      <c r="M175" s="122"/>
      <c r="N175" s="122"/>
      <c r="O175" s="123"/>
      <c r="P175" s="9"/>
      <c r="Q175" s="9"/>
    </row>
    <row r="176" ht="12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22"/>
      <c r="K176" s="122"/>
      <c r="L176" s="122"/>
      <c r="M176" s="122"/>
      <c r="N176" s="122"/>
      <c r="O176" s="111"/>
      <c r="P176" s="9"/>
      <c r="Q176" s="9"/>
    </row>
    <row r="177" ht="12" customHeight="1">
      <c r="A177" s="22" t="s">
        <v>38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9"/>
      <c r="Q177" s="9"/>
    </row>
    <row r="178" ht="12" customHeight="1">
      <c r="A178" s="17" t="s">
        <v>12</v>
      </c>
      <c r="B178" s="18"/>
      <c r="C178" s="18"/>
      <c r="D178" s="18"/>
      <c r="E178" s="18"/>
      <c r="F178" s="18"/>
      <c r="G178" s="18"/>
      <c r="H178" s="18"/>
      <c r="I178" s="19"/>
      <c r="J178" s="20" t="s">
        <v>13</v>
      </c>
      <c r="K178" s="20" t="s">
        <v>14</v>
      </c>
      <c r="L178" s="20"/>
      <c r="M178" s="20"/>
      <c r="N178" s="20" t="s">
        <v>43</v>
      </c>
      <c r="O178" s="20" t="s">
        <v>16</v>
      </c>
      <c r="P178" s="9"/>
      <c r="Q178" s="9"/>
    </row>
    <row r="179" ht="26.25" customHeight="1">
      <c r="A179" s="21"/>
      <c r="B179" s="22"/>
      <c r="C179" s="22"/>
      <c r="D179" s="22"/>
      <c r="E179" s="22"/>
      <c r="F179" s="22"/>
      <c r="G179" s="22"/>
      <c r="H179" s="22"/>
      <c r="I179" s="23"/>
      <c r="J179" s="20"/>
      <c r="K179" s="20" t="s">
        <v>17</v>
      </c>
      <c r="L179" s="20" t="s">
        <v>18</v>
      </c>
      <c r="M179" s="20" t="s">
        <v>19</v>
      </c>
      <c r="N179" s="20"/>
      <c r="O179" s="20"/>
      <c r="P179" s="9"/>
      <c r="Q179" s="9"/>
    </row>
    <row r="180" ht="15" customHeight="1">
      <c r="A180" s="35" t="s">
        <v>94</v>
      </c>
      <c r="B180" s="36"/>
      <c r="C180" s="36"/>
      <c r="D180" s="36"/>
      <c r="E180" s="36"/>
      <c r="F180" s="36"/>
      <c r="G180" s="36"/>
      <c r="H180" s="36"/>
      <c r="I180" s="37"/>
      <c r="J180" s="38">
        <v>100</v>
      </c>
      <c r="K180" s="38">
        <v>10.529999999999999</v>
      </c>
      <c r="L180" s="38">
        <v>11.85</v>
      </c>
      <c r="M180" s="38">
        <v>30.75</v>
      </c>
      <c r="N180" s="30">
        <v>269.76999999999998</v>
      </c>
      <c r="O180" s="39" t="s">
        <v>95</v>
      </c>
      <c r="P180" s="79"/>
      <c r="Q180" s="9"/>
    </row>
    <row r="181" ht="16.199999999999999" customHeight="1">
      <c r="A181" s="26" t="s">
        <v>96</v>
      </c>
      <c r="B181" s="27"/>
      <c r="C181" s="27"/>
      <c r="D181" s="27"/>
      <c r="E181" s="27"/>
      <c r="F181" s="27"/>
      <c r="G181" s="27"/>
      <c r="H181" s="27"/>
      <c r="I181" s="28"/>
      <c r="J181" s="38">
        <v>200</v>
      </c>
      <c r="K181" s="106">
        <v>0.80000000000000004</v>
      </c>
      <c r="L181" s="106">
        <v>0</v>
      </c>
      <c r="M181" s="106">
        <v>19.5</v>
      </c>
      <c r="N181" s="30">
        <f>(K181+M181)*4+(L181*9)</f>
        <v>81.200000000000003</v>
      </c>
      <c r="O181" s="31"/>
      <c r="P181" s="9"/>
      <c r="Q181" s="9"/>
    </row>
    <row r="182" ht="17.399999999999999" customHeight="1">
      <c r="A182" s="65" t="s">
        <v>28</v>
      </c>
      <c r="B182" s="66"/>
      <c r="C182" s="66"/>
      <c r="D182" s="66"/>
      <c r="E182" s="66"/>
      <c r="F182" s="66"/>
      <c r="G182" s="66"/>
      <c r="H182" s="66"/>
      <c r="I182" s="67"/>
      <c r="J182" s="72">
        <f>SUM(J180:J181)</f>
        <v>300</v>
      </c>
      <c r="K182" s="72">
        <f>SUM(K180:K181)</f>
        <v>11.33</v>
      </c>
      <c r="L182" s="72">
        <f>SUM(L180:L181)</f>
        <v>11.85</v>
      </c>
      <c r="M182" s="72">
        <f>SUM(M180:M181)</f>
        <v>50.25</v>
      </c>
      <c r="N182" s="72">
        <f>SUM(N180:N181)</f>
        <v>350.96999999999997</v>
      </c>
      <c r="O182" s="99" t="s">
        <v>37</v>
      </c>
      <c r="P182" s="9"/>
      <c r="Q182" s="9"/>
    </row>
    <row r="183" ht="18" customHeight="1">
      <c r="A183" s="65" t="s">
        <v>41</v>
      </c>
      <c r="B183" s="66"/>
      <c r="C183" s="66"/>
      <c r="D183" s="66"/>
      <c r="E183" s="66"/>
      <c r="F183" s="66"/>
      <c r="G183" s="66"/>
      <c r="H183" s="66"/>
      <c r="I183" s="67"/>
      <c r="J183" s="124">
        <f>J182+J174+J159</f>
        <v>1540</v>
      </c>
      <c r="K183" s="124">
        <f>K182+K174+K159</f>
        <v>53.089999999999996</v>
      </c>
      <c r="L183" s="124">
        <f>L182+L174+L159</f>
        <v>55.219999999999992</v>
      </c>
      <c r="M183" s="124">
        <f>M182+M174+M159</f>
        <v>234.57999999999998</v>
      </c>
      <c r="N183" s="124">
        <f>N182+N174+N159</f>
        <v>1645.6600000000003</v>
      </c>
      <c r="O183" s="50" t="s">
        <v>37</v>
      </c>
      <c r="P183" s="113"/>
      <c r="Q183" s="113"/>
    </row>
    <row r="184" ht="25.199999999999999" customHeight="1">
      <c r="A184" s="16" t="s">
        <v>97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9"/>
      <c r="Q184" s="9"/>
    </row>
    <row r="185" ht="25.649999999999999" customHeight="1">
      <c r="A185" s="17" t="s">
        <v>12</v>
      </c>
      <c r="B185" s="18"/>
      <c r="C185" s="18"/>
      <c r="D185" s="18"/>
      <c r="E185" s="18"/>
      <c r="F185" s="18"/>
      <c r="G185" s="18"/>
      <c r="H185" s="18"/>
      <c r="I185" s="19"/>
      <c r="J185" s="20" t="s">
        <v>13</v>
      </c>
      <c r="K185" s="20" t="s">
        <v>14</v>
      </c>
      <c r="L185" s="20"/>
      <c r="M185" s="20"/>
      <c r="N185" s="20" t="s">
        <v>43</v>
      </c>
      <c r="O185" s="20" t="s">
        <v>16</v>
      </c>
      <c r="P185" s="9"/>
      <c r="Q185" s="9"/>
    </row>
    <row r="186" ht="14.25" customHeight="1">
      <c r="A186" s="21"/>
      <c r="B186" s="22"/>
      <c r="C186" s="22"/>
      <c r="D186" s="22"/>
      <c r="E186" s="22"/>
      <c r="F186" s="22"/>
      <c r="G186" s="22"/>
      <c r="H186" s="22"/>
      <c r="I186" s="23"/>
      <c r="J186" s="20"/>
      <c r="K186" s="20" t="s">
        <v>17</v>
      </c>
      <c r="L186" s="20" t="s">
        <v>18</v>
      </c>
      <c r="M186" s="20" t="s">
        <v>19</v>
      </c>
      <c r="N186" s="20"/>
      <c r="O186" s="20"/>
      <c r="P186" s="9"/>
      <c r="Q186" s="9"/>
    </row>
    <row r="187" ht="14.25" customHeight="1">
      <c r="A187" s="24" t="s">
        <v>20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9"/>
      <c r="Q187" s="9"/>
    </row>
    <row r="188" ht="17.399999999999999" customHeight="1">
      <c r="A188" s="48" t="s">
        <v>79</v>
      </c>
      <c r="B188" s="49"/>
      <c r="C188" s="49"/>
      <c r="D188" s="49"/>
      <c r="E188" s="49"/>
      <c r="F188" s="49"/>
      <c r="G188" s="49"/>
      <c r="H188" s="49"/>
      <c r="I188" s="50"/>
      <c r="J188" s="31">
        <v>100</v>
      </c>
      <c r="K188" s="34">
        <v>0.52000000000000002</v>
      </c>
      <c r="L188" s="34">
        <v>0.52000000000000002</v>
      </c>
      <c r="M188" s="34">
        <v>12.06</v>
      </c>
      <c r="N188" s="30">
        <f t="shared" ref="N188:N192" si="15">(K188+M188)*4+(L188*9)</f>
        <v>55</v>
      </c>
      <c r="O188" s="31">
        <v>338</v>
      </c>
      <c r="P188" s="9"/>
      <c r="Q188" s="9"/>
    </row>
    <row r="189" ht="23.399999999999999" customHeight="1">
      <c r="A189" s="26" t="s">
        <v>98</v>
      </c>
      <c r="B189" s="27"/>
      <c r="C189" s="27"/>
      <c r="D189" s="27"/>
      <c r="E189" s="27"/>
      <c r="F189" s="27"/>
      <c r="G189" s="27"/>
      <c r="H189" s="27"/>
      <c r="I189" s="28"/>
      <c r="J189" s="31">
        <v>160</v>
      </c>
      <c r="K189" s="32">
        <v>8.3499999999999996</v>
      </c>
      <c r="L189" s="32">
        <v>11.789999999999999</v>
      </c>
      <c r="M189" s="32">
        <v>40.009999999999998</v>
      </c>
      <c r="N189" s="30">
        <f t="shared" si="15"/>
        <v>299.54999999999995</v>
      </c>
      <c r="O189" s="31">
        <v>219</v>
      </c>
      <c r="P189" s="9"/>
      <c r="Q189" s="9"/>
    </row>
    <row r="190" ht="16.199999999999999" customHeight="1">
      <c r="A190" s="48" t="s">
        <v>46</v>
      </c>
      <c r="B190" s="49"/>
      <c r="C190" s="49"/>
      <c r="D190" s="49"/>
      <c r="E190" s="49"/>
      <c r="F190" s="49"/>
      <c r="G190" s="49"/>
      <c r="H190" s="49"/>
      <c r="I190" s="50"/>
      <c r="J190" s="32">
        <v>10</v>
      </c>
      <c r="K190" s="32">
        <v>3.2599999999999998</v>
      </c>
      <c r="L190" s="32">
        <v>3.2000000000000002</v>
      </c>
      <c r="M190" s="32">
        <v>0</v>
      </c>
      <c r="N190" s="30">
        <f t="shared" si="15"/>
        <v>41.840000000000003</v>
      </c>
      <c r="O190" s="31">
        <v>15</v>
      </c>
      <c r="P190" s="9"/>
      <c r="Q190" s="9"/>
    </row>
    <row r="191" ht="16.199999999999999" customHeight="1">
      <c r="A191" s="26" t="s">
        <v>23</v>
      </c>
      <c r="B191" s="27"/>
      <c r="C191" s="27"/>
      <c r="D191" s="27"/>
      <c r="E191" s="27"/>
      <c r="F191" s="27"/>
      <c r="G191" s="27"/>
      <c r="H191" s="27"/>
      <c r="I191" s="28"/>
      <c r="J191" s="32">
        <v>30</v>
      </c>
      <c r="K191" s="32">
        <v>3.1600000000000001</v>
      </c>
      <c r="L191" s="32">
        <v>0.40000000000000002</v>
      </c>
      <c r="M191" s="32">
        <v>0.83999999999999997</v>
      </c>
      <c r="N191" s="30">
        <f t="shared" si="15"/>
        <v>19.600000000000001</v>
      </c>
      <c r="O191" s="31" t="s">
        <v>24</v>
      </c>
      <c r="P191" s="9"/>
      <c r="Q191" s="9"/>
    </row>
    <row r="192" ht="18.600000000000001" customHeight="1">
      <c r="A192" s="35" t="s">
        <v>49</v>
      </c>
      <c r="B192" s="36"/>
      <c r="C192" s="36"/>
      <c r="D192" s="36"/>
      <c r="E192" s="36"/>
      <c r="F192" s="36"/>
      <c r="G192" s="36"/>
      <c r="H192" s="36"/>
      <c r="I192" s="37"/>
      <c r="J192" s="38">
        <v>200</v>
      </c>
      <c r="K192" s="38">
        <v>0.12</v>
      </c>
      <c r="L192" s="38">
        <v>0.02</v>
      </c>
      <c r="M192" s="38">
        <v>13.699999999999999</v>
      </c>
      <c r="N192" s="30">
        <f t="shared" si="15"/>
        <v>55.459999999999994</v>
      </c>
      <c r="O192" s="39" t="s">
        <v>27</v>
      </c>
      <c r="P192" s="9"/>
      <c r="Q192" s="9"/>
    </row>
    <row r="193" ht="18.600000000000001" customHeight="1">
      <c r="A193" s="65" t="s">
        <v>28</v>
      </c>
      <c r="B193" s="66"/>
      <c r="C193" s="66"/>
      <c r="D193" s="66"/>
      <c r="E193" s="66"/>
      <c r="F193" s="66"/>
      <c r="G193" s="66"/>
      <c r="H193" s="66"/>
      <c r="I193" s="67"/>
      <c r="J193" s="42">
        <f>SUM(J188:J192)</f>
        <v>500</v>
      </c>
      <c r="K193" s="42">
        <f>SUM(K188:K192)</f>
        <v>15.409999999999998</v>
      </c>
      <c r="L193" s="42">
        <f>SUM(L188:L192)</f>
        <v>15.929999999999998</v>
      </c>
      <c r="M193" s="42">
        <f>SUM(M188:M192)</f>
        <v>66.609999999999999</v>
      </c>
      <c r="N193" s="42">
        <f>SUM(N188:N192)</f>
        <v>471.44999999999999</v>
      </c>
      <c r="O193" s="99" t="s">
        <v>37</v>
      </c>
      <c r="P193" s="9"/>
      <c r="Q193" s="9"/>
    </row>
    <row r="194" ht="13.5" customHeight="1">
      <c r="A194" s="100" t="s">
        <v>29</v>
      </c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9"/>
      <c r="Q194" s="9"/>
    </row>
    <row r="195" ht="13.5" customHeight="1">
      <c r="A195" s="26" t="s">
        <v>50</v>
      </c>
      <c r="B195" s="27"/>
      <c r="C195" s="27"/>
      <c r="D195" s="27"/>
      <c r="E195" s="27"/>
      <c r="F195" s="27"/>
      <c r="G195" s="27"/>
      <c r="H195" s="27"/>
      <c r="I195" s="28"/>
      <c r="J195" s="46">
        <v>60</v>
      </c>
      <c r="K195" s="30">
        <v>2.52</v>
      </c>
      <c r="L195" s="30">
        <v>0.45000000000000001</v>
      </c>
      <c r="M195" s="30">
        <v>2.54</v>
      </c>
      <c r="N195" s="30">
        <f t="shared" ref="N195:N201" si="16">(K195+M195)*4+(L195*9)</f>
        <v>24.290000000000003</v>
      </c>
      <c r="O195" s="31">
        <v>34</v>
      </c>
      <c r="P195" s="9"/>
      <c r="Q195" s="9"/>
    </row>
    <row r="196" ht="17.399999999999999" customHeight="1">
      <c r="A196" s="48" t="s">
        <v>99</v>
      </c>
      <c r="B196" s="49"/>
      <c r="C196" s="49"/>
      <c r="D196" s="49"/>
      <c r="E196" s="49"/>
      <c r="F196" s="49"/>
      <c r="G196" s="49"/>
      <c r="H196" s="49"/>
      <c r="I196" s="50"/>
      <c r="J196" s="31">
        <v>200</v>
      </c>
      <c r="K196" s="31">
        <v>3.0499999999999998</v>
      </c>
      <c r="L196" s="31">
        <v>11</v>
      </c>
      <c r="M196" s="31">
        <v>19.050000000000001</v>
      </c>
      <c r="N196" s="30">
        <f t="shared" si="16"/>
        <v>187.40000000000001</v>
      </c>
      <c r="O196" s="31">
        <v>64</v>
      </c>
      <c r="P196" s="9"/>
      <c r="Q196" s="9"/>
    </row>
    <row r="197" ht="16.199999999999999" customHeight="1">
      <c r="A197" s="26" t="s">
        <v>100</v>
      </c>
      <c r="B197" s="27"/>
      <c r="C197" s="27"/>
      <c r="D197" s="27"/>
      <c r="E197" s="27"/>
      <c r="F197" s="27"/>
      <c r="G197" s="27"/>
      <c r="H197" s="27"/>
      <c r="I197" s="28"/>
      <c r="J197" s="31">
        <v>90</v>
      </c>
      <c r="K197" s="51">
        <v>12.949999999999999</v>
      </c>
      <c r="L197" s="51">
        <v>11.6</v>
      </c>
      <c r="M197" s="51">
        <v>5.1200000000000001</v>
      </c>
      <c r="N197" s="30">
        <f t="shared" si="16"/>
        <v>176.68000000000001</v>
      </c>
      <c r="O197" s="31">
        <v>227</v>
      </c>
      <c r="P197" s="9"/>
      <c r="Q197" s="9"/>
    </row>
    <row r="198" ht="17.399999999999999" customHeight="1">
      <c r="A198" s="26" t="s">
        <v>101</v>
      </c>
      <c r="B198" s="27"/>
      <c r="C198" s="27"/>
      <c r="D198" s="27"/>
      <c r="E198" s="27"/>
      <c r="F198" s="27"/>
      <c r="G198" s="27"/>
      <c r="H198" s="27"/>
      <c r="I198" s="28"/>
      <c r="J198" s="31">
        <v>150</v>
      </c>
      <c r="K198" s="76">
        <v>5.0999999999999996</v>
      </c>
      <c r="L198" s="76">
        <v>1.77</v>
      </c>
      <c r="M198" s="76">
        <v>27.07</v>
      </c>
      <c r="N198" s="30">
        <f t="shared" si="16"/>
        <v>144.61000000000001</v>
      </c>
      <c r="O198" s="31">
        <v>512</v>
      </c>
      <c r="P198" s="9"/>
      <c r="Q198" s="9"/>
    </row>
    <row r="199" ht="16.800000000000001" customHeight="1">
      <c r="A199" s="48" t="s">
        <v>23</v>
      </c>
      <c r="B199" s="49"/>
      <c r="C199" s="49"/>
      <c r="D199" s="49"/>
      <c r="E199" s="49"/>
      <c r="F199" s="49"/>
      <c r="G199" s="49"/>
      <c r="H199" s="49"/>
      <c r="I199" s="50"/>
      <c r="J199" s="119">
        <v>20</v>
      </c>
      <c r="K199" s="29">
        <v>2.1099999999999999</v>
      </c>
      <c r="L199" s="53">
        <v>0.27000000000000002</v>
      </c>
      <c r="M199" s="29">
        <v>0.56000000000000005</v>
      </c>
      <c r="N199" s="30">
        <f t="shared" si="16"/>
        <v>13.109999999999999</v>
      </c>
      <c r="O199" s="52" t="s">
        <v>24</v>
      </c>
      <c r="P199" s="9"/>
      <c r="Q199" s="9"/>
    </row>
    <row r="200" ht="18.600000000000001" customHeight="1">
      <c r="A200" s="48" t="s">
        <v>36</v>
      </c>
      <c r="B200" s="49"/>
      <c r="C200" s="49"/>
      <c r="D200" s="49"/>
      <c r="E200" s="49"/>
      <c r="F200" s="49"/>
      <c r="G200" s="49"/>
      <c r="H200" s="49"/>
      <c r="I200" s="50"/>
      <c r="J200" s="119">
        <v>20</v>
      </c>
      <c r="K200" s="38">
        <v>0.84999999999999998</v>
      </c>
      <c r="L200" s="38">
        <v>0.33000000000000002</v>
      </c>
      <c r="M200" s="38">
        <v>4.8300000000000001</v>
      </c>
      <c r="N200" s="30">
        <f t="shared" si="16"/>
        <v>25.689999999999998</v>
      </c>
      <c r="O200" s="39" t="s">
        <v>24</v>
      </c>
      <c r="P200" s="9"/>
      <c r="Q200" s="9"/>
    </row>
    <row r="201" ht="16.800000000000001" customHeight="1">
      <c r="A201" s="35" t="s">
        <v>54</v>
      </c>
      <c r="B201" s="36"/>
      <c r="C201" s="36"/>
      <c r="D201" s="36"/>
      <c r="E201" s="36"/>
      <c r="F201" s="36"/>
      <c r="G201" s="36"/>
      <c r="H201" s="36"/>
      <c r="I201" s="37"/>
      <c r="J201" s="38">
        <v>200</v>
      </c>
      <c r="K201" s="38">
        <v>0.29999999999999999</v>
      </c>
      <c r="L201" s="38">
        <v>2</v>
      </c>
      <c r="M201" s="38">
        <v>58</v>
      </c>
      <c r="N201" s="30">
        <f t="shared" si="16"/>
        <v>251.19999999999999</v>
      </c>
      <c r="O201" s="39"/>
      <c r="P201" s="9"/>
      <c r="Q201" s="9"/>
    </row>
    <row r="202" ht="18" customHeight="1">
      <c r="A202" s="55" t="s">
        <v>28</v>
      </c>
      <c r="B202" s="56"/>
      <c r="C202" s="56"/>
      <c r="D202" s="56"/>
      <c r="E202" s="56"/>
      <c r="F202" s="56"/>
      <c r="G202" s="56"/>
      <c r="H202" s="56"/>
      <c r="I202" s="57"/>
      <c r="J202" s="42">
        <f>SUM(J195:J201)</f>
        <v>740</v>
      </c>
      <c r="K202" s="72">
        <f>SUM(K195:K201)</f>
        <v>26.879999999999999</v>
      </c>
      <c r="L202" s="72">
        <f>SUM(L195:L201)</f>
        <v>27.419999999999995</v>
      </c>
      <c r="M202" s="72">
        <f>SUM(M195:M201)</f>
        <v>117.17</v>
      </c>
      <c r="N202" s="72">
        <f>SUM(N195:N201)</f>
        <v>822.98000000000002</v>
      </c>
      <c r="O202" s="125" t="s">
        <v>37</v>
      </c>
      <c r="P202" s="9"/>
      <c r="Q202" s="9"/>
    </row>
    <row r="203" ht="12.9" customHeight="1">
      <c r="A203" s="22" t="s">
        <v>38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9"/>
      <c r="Q203" s="9"/>
    </row>
    <row r="204" ht="25.649999999999999" customHeight="1">
      <c r="A204" s="17" t="s">
        <v>12</v>
      </c>
      <c r="B204" s="18"/>
      <c r="C204" s="18"/>
      <c r="D204" s="18"/>
      <c r="E204" s="18"/>
      <c r="F204" s="18"/>
      <c r="G204" s="18"/>
      <c r="H204" s="18"/>
      <c r="I204" s="19"/>
      <c r="J204" s="20" t="s">
        <v>13</v>
      </c>
      <c r="K204" s="20" t="s">
        <v>14</v>
      </c>
      <c r="L204" s="20"/>
      <c r="M204" s="20"/>
      <c r="N204" s="20" t="s">
        <v>43</v>
      </c>
      <c r="O204" s="20" t="s">
        <v>16</v>
      </c>
      <c r="P204" s="9"/>
      <c r="Q204" s="9"/>
    </row>
    <row r="205" ht="14.25" customHeight="1">
      <c r="A205" s="21"/>
      <c r="B205" s="22"/>
      <c r="C205" s="22"/>
      <c r="D205" s="22"/>
      <c r="E205" s="22"/>
      <c r="F205" s="22"/>
      <c r="G205" s="22"/>
      <c r="H205" s="22"/>
      <c r="I205" s="23"/>
      <c r="J205" s="20"/>
      <c r="K205" s="20" t="s">
        <v>17</v>
      </c>
      <c r="L205" s="20" t="s">
        <v>18</v>
      </c>
      <c r="M205" s="20" t="s">
        <v>19</v>
      </c>
      <c r="N205" s="20"/>
      <c r="O205" s="20"/>
      <c r="P205" s="9"/>
      <c r="Q205" s="9"/>
    </row>
    <row r="206" ht="18" customHeight="1">
      <c r="A206" s="35" t="s">
        <v>55</v>
      </c>
      <c r="B206" s="36"/>
      <c r="C206" s="36"/>
      <c r="D206" s="36"/>
      <c r="E206" s="36"/>
      <c r="F206" s="36"/>
      <c r="G206" s="36"/>
      <c r="H206" s="36"/>
      <c r="I206" s="37"/>
      <c r="J206" s="38">
        <v>100</v>
      </c>
      <c r="K206" s="38">
        <v>5.5</v>
      </c>
      <c r="L206" s="38">
        <v>5.75</v>
      </c>
      <c r="M206" s="38">
        <v>36.350000000000001</v>
      </c>
      <c r="N206" s="30">
        <v>217.44999999999999</v>
      </c>
      <c r="O206" s="39" t="s">
        <v>56</v>
      </c>
      <c r="P206" s="9"/>
      <c r="Q206" s="9"/>
    </row>
    <row r="207" ht="18" customHeight="1">
      <c r="A207" s="26" t="s">
        <v>57</v>
      </c>
      <c r="B207" s="27"/>
      <c r="C207" s="27"/>
      <c r="D207" s="27"/>
      <c r="E207" s="27"/>
      <c r="F207" s="27"/>
      <c r="G207" s="27"/>
      <c r="H207" s="27"/>
      <c r="I207" s="28"/>
      <c r="J207" s="31">
        <v>200</v>
      </c>
      <c r="K207" s="76">
        <v>5.9000000000000004</v>
      </c>
      <c r="L207" s="76">
        <v>6.0999999999999996</v>
      </c>
      <c r="M207" s="76">
        <v>13.9</v>
      </c>
      <c r="N207" s="30">
        <f>(K207+M207)*4+(L207*9)</f>
        <v>134.09999999999999</v>
      </c>
      <c r="O207" s="31"/>
      <c r="P207" s="9"/>
      <c r="Q207" s="9"/>
    </row>
    <row r="208" ht="16.199999999999999" customHeight="1">
      <c r="A208" s="65" t="s">
        <v>28</v>
      </c>
      <c r="B208" s="66"/>
      <c r="C208" s="66"/>
      <c r="D208" s="66"/>
      <c r="E208" s="66"/>
      <c r="F208" s="66"/>
      <c r="G208" s="66"/>
      <c r="H208" s="66"/>
      <c r="I208" s="67"/>
      <c r="J208" s="42">
        <f>SUM(J206:J207)</f>
        <v>300</v>
      </c>
      <c r="K208" s="42">
        <f>SUM(K206:K207)</f>
        <v>11.4</v>
      </c>
      <c r="L208" s="42">
        <f>SUM(L206:L207)</f>
        <v>11.85</v>
      </c>
      <c r="M208" s="42">
        <f>SUM(M206:M207)</f>
        <v>50.25</v>
      </c>
      <c r="N208" s="42">
        <f>SUM(N206:N207)</f>
        <v>351.54999999999995</v>
      </c>
      <c r="O208" s="99" t="s">
        <v>37</v>
      </c>
      <c r="P208" s="9"/>
      <c r="Q208" s="9"/>
    </row>
    <row r="209" ht="18" customHeight="1">
      <c r="A209" s="65" t="s">
        <v>41</v>
      </c>
      <c r="B209" s="66"/>
      <c r="C209" s="66"/>
      <c r="D209" s="66"/>
      <c r="E209" s="66"/>
      <c r="F209" s="66"/>
      <c r="G209" s="66"/>
      <c r="H209" s="66"/>
      <c r="I209" s="67"/>
      <c r="J209" s="72">
        <f>J208+J202+J193</f>
        <v>1540</v>
      </c>
      <c r="K209" s="72">
        <f>K208+K202+K193</f>
        <v>53.689999999999998</v>
      </c>
      <c r="L209" s="72">
        <f>L208+L202+L193</f>
        <v>55.199999999999996</v>
      </c>
      <c r="M209" s="72">
        <f>M208+M202+M193</f>
        <v>234.03000000000003</v>
      </c>
      <c r="N209" s="72">
        <f>N208+N202+N193</f>
        <v>1645.98</v>
      </c>
      <c r="O209" s="50" t="s">
        <v>37</v>
      </c>
      <c r="P209" s="113"/>
      <c r="Q209" s="113"/>
    </row>
    <row r="210" ht="18" customHeight="1">
      <c r="A210" s="114"/>
      <c r="B210" s="114"/>
      <c r="C210" s="114"/>
      <c r="D210" s="114"/>
      <c r="E210" s="114"/>
      <c r="F210" s="114"/>
      <c r="G210" s="114"/>
      <c r="H210" s="114"/>
      <c r="I210" s="126"/>
      <c r="J210" s="127"/>
      <c r="K210" s="127"/>
      <c r="L210" s="127"/>
      <c r="M210" s="127"/>
      <c r="N210" s="127"/>
      <c r="O210" s="50"/>
      <c r="P210" s="113"/>
      <c r="Q210" s="113"/>
    </row>
    <row r="211" ht="18" customHeight="1">
      <c r="A211" s="114"/>
      <c r="B211" s="114"/>
      <c r="C211" s="114"/>
      <c r="D211" s="114"/>
      <c r="E211" s="114"/>
      <c r="F211" s="114"/>
      <c r="G211" s="114"/>
      <c r="H211" s="114"/>
      <c r="I211" s="126"/>
      <c r="J211" s="127"/>
      <c r="K211" s="127"/>
      <c r="L211" s="127"/>
      <c r="M211" s="127"/>
      <c r="N211" s="127"/>
      <c r="O211" s="50"/>
      <c r="P211" s="113"/>
      <c r="Q211" s="113"/>
    </row>
    <row r="212" ht="18" customHeight="1">
      <c r="A212" s="114"/>
      <c r="B212" s="114"/>
      <c r="C212" s="114"/>
      <c r="D212" s="114"/>
      <c r="E212" s="114"/>
      <c r="F212" s="114"/>
      <c r="G212" s="114"/>
      <c r="H212" s="114"/>
      <c r="I212" s="126"/>
      <c r="J212" s="127"/>
      <c r="K212" s="127"/>
      <c r="L212" s="127"/>
      <c r="M212" s="127"/>
      <c r="N212" s="127"/>
      <c r="O212" s="50"/>
      <c r="P212" s="113"/>
      <c r="Q212" s="113"/>
    </row>
    <row r="213" ht="18" customHeight="1">
      <c r="A213" s="114"/>
      <c r="B213" s="114"/>
      <c r="C213" s="114"/>
      <c r="D213" s="114"/>
      <c r="E213" s="114"/>
      <c r="F213" s="114"/>
      <c r="G213" s="114"/>
      <c r="H213" s="114"/>
      <c r="I213" s="126"/>
      <c r="J213" s="127"/>
      <c r="K213" s="127"/>
      <c r="L213" s="127"/>
      <c r="M213" s="127"/>
      <c r="N213" s="127"/>
      <c r="O213" s="50"/>
      <c r="P213" s="113"/>
      <c r="Q213" s="113"/>
    </row>
    <row r="214" ht="12" customHeight="1">
      <c r="A214" s="48"/>
      <c r="B214" s="49"/>
      <c r="C214" s="49"/>
      <c r="D214" s="49"/>
      <c r="E214" s="49"/>
      <c r="F214" s="49"/>
      <c r="G214" s="49"/>
      <c r="H214" s="49"/>
      <c r="I214" s="50"/>
      <c r="J214" s="32"/>
      <c r="K214" s="32"/>
      <c r="L214" s="32"/>
      <c r="M214" s="32"/>
      <c r="N214" s="32"/>
      <c r="O214" s="31"/>
      <c r="P214" s="9"/>
      <c r="Q214" s="9"/>
    </row>
    <row r="215" ht="24" customHeight="1">
      <c r="A215" s="16" t="s">
        <v>102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9"/>
      <c r="Q215" s="9"/>
    </row>
    <row r="216" ht="25.649999999999999" customHeight="1">
      <c r="A216" s="17" t="s">
        <v>12</v>
      </c>
      <c r="B216" s="18"/>
      <c r="C216" s="18"/>
      <c r="D216" s="18"/>
      <c r="E216" s="18"/>
      <c r="F216" s="18"/>
      <c r="G216" s="18"/>
      <c r="H216" s="18"/>
      <c r="I216" s="19"/>
      <c r="J216" s="20" t="s">
        <v>13</v>
      </c>
      <c r="K216" s="20" t="s">
        <v>14</v>
      </c>
      <c r="L216" s="20"/>
      <c r="M216" s="20"/>
      <c r="N216" s="20" t="s">
        <v>43</v>
      </c>
      <c r="O216" s="20" t="s">
        <v>16</v>
      </c>
      <c r="P216" s="9"/>
      <c r="Q216" s="9"/>
    </row>
    <row r="217" ht="24" customHeight="1">
      <c r="A217" s="21"/>
      <c r="B217" s="22"/>
      <c r="C217" s="22"/>
      <c r="D217" s="22"/>
      <c r="E217" s="22"/>
      <c r="F217" s="22"/>
      <c r="G217" s="22"/>
      <c r="H217" s="22"/>
      <c r="I217" s="23"/>
      <c r="J217" s="20"/>
      <c r="K217" s="20" t="s">
        <v>17</v>
      </c>
      <c r="L217" s="20" t="s">
        <v>18</v>
      </c>
      <c r="M217" s="20" t="s">
        <v>19</v>
      </c>
      <c r="N217" s="20"/>
      <c r="O217" s="20"/>
      <c r="P217" s="9"/>
      <c r="Q217" s="9"/>
    </row>
    <row r="218" ht="14.25" customHeight="1">
      <c r="A218" s="24" t="s">
        <v>20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9"/>
      <c r="Q218" s="9"/>
    </row>
    <row r="219" ht="14.25" customHeight="1">
      <c r="A219" s="26" t="s">
        <v>103</v>
      </c>
      <c r="B219" s="27"/>
      <c r="C219" s="27"/>
      <c r="D219" s="27"/>
      <c r="E219" s="27"/>
      <c r="F219" s="27"/>
      <c r="G219" s="27"/>
      <c r="H219" s="27"/>
      <c r="I219" s="28"/>
      <c r="J219" s="29">
        <v>200</v>
      </c>
      <c r="K219" s="30">
        <v>8.0999999999999996</v>
      </c>
      <c r="L219" s="30">
        <v>5.7800000000000002</v>
      </c>
      <c r="M219" s="30">
        <v>42</v>
      </c>
      <c r="N219" s="30">
        <f t="shared" ref="N219:N222" si="17">(K219+M219)*4+(L219*9)</f>
        <v>252.42000000000002</v>
      </c>
      <c r="O219" s="31">
        <v>175</v>
      </c>
      <c r="P219" s="9"/>
      <c r="Q219" s="9"/>
    </row>
    <row r="220" s="74" customFormat="1" ht="26.399999999999999" customHeight="1">
      <c r="A220" s="48" t="s">
        <v>104</v>
      </c>
      <c r="B220" s="49"/>
      <c r="C220" s="49"/>
      <c r="D220" s="49"/>
      <c r="E220" s="49"/>
      <c r="F220" s="49"/>
      <c r="G220" s="49"/>
      <c r="H220" s="49"/>
      <c r="I220" s="50"/>
      <c r="J220" s="32">
        <v>70</v>
      </c>
      <c r="K220" s="34">
        <v>3.6400000000000001</v>
      </c>
      <c r="L220" s="34">
        <v>9.5999999999999996</v>
      </c>
      <c r="M220" s="34">
        <v>10.859999999999999</v>
      </c>
      <c r="N220" s="30">
        <f t="shared" si="17"/>
        <v>144.39999999999998</v>
      </c>
      <c r="O220" s="31" t="s">
        <v>70</v>
      </c>
      <c r="P220" s="9"/>
      <c r="Q220" s="9"/>
    </row>
    <row r="221" ht="16.199999999999999" customHeight="1">
      <c r="A221" s="35" t="s">
        <v>23</v>
      </c>
      <c r="B221" s="36"/>
      <c r="C221" s="36"/>
      <c r="D221" s="36"/>
      <c r="E221" s="36"/>
      <c r="F221" s="36"/>
      <c r="G221" s="36"/>
      <c r="H221" s="36"/>
      <c r="I221" s="37"/>
      <c r="J221" s="32">
        <v>30</v>
      </c>
      <c r="K221" s="32">
        <v>3.1600000000000001</v>
      </c>
      <c r="L221" s="32">
        <v>0.40000000000000002</v>
      </c>
      <c r="M221" s="32">
        <v>0.83999999999999997</v>
      </c>
      <c r="N221" s="30">
        <f t="shared" si="17"/>
        <v>19.600000000000001</v>
      </c>
      <c r="O221" s="52" t="s">
        <v>24</v>
      </c>
      <c r="P221" s="9"/>
      <c r="Q221" s="9"/>
    </row>
    <row r="222" ht="16.199999999999999" customHeight="1">
      <c r="A222" s="35" t="s">
        <v>26</v>
      </c>
      <c r="B222" s="36"/>
      <c r="C222" s="36"/>
      <c r="D222" s="36"/>
      <c r="E222" s="36"/>
      <c r="F222" s="36"/>
      <c r="G222" s="36"/>
      <c r="H222" s="36"/>
      <c r="I222" s="37"/>
      <c r="J222" s="106">
        <v>200</v>
      </c>
      <c r="K222" s="106">
        <v>0.12</v>
      </c>
      <c r="L222" s="106">
        <v>0.02</v>
      </c>
      <c r="M222" s="106">
        <v>13.699999999999999</v>
      </c>
      <c r="N222" s="30">
        <f t="shared" si="17"/>
        <v>55.459999999999994</v>
      </c>
      <c r="O222" s="39" t="s">
        <v>27</v>
      </c>
      <c r="P222" s="9"/>
      <c r="Q222" s="9"/>
    </row>
    <row r="223" ht="14.25" customHeight="1">
      <c r="A223" s="65" t="s">
        <v>28</v>
      </c>
      <c r="B223" s="66"/>
      <c r="C223" s="66"/>
      <c r="D223" s="66"/>
      <c r="E223" s="66"/>
      <c r="F223" s="66"/>
      <c r="G223" s="66"/>
      <c r="H223" s="66"/>
      <c r="I223" s="67"/>
      <c r="J223" s="42">
        <f>SUM(J219:J222)</f>
        <v>500</v>
      </c>
      <c r="K223" s="42">
        <f>SUM(K219:K222)</f>
        <v>15.02</v>
      </c>
      <c r="L223" s="42">
        <f>SUM(L219:L222)</f>
        <v>15.799999999999999</v>
      </c>
      <c r="M223" s="42">
        <f>SUM(M219:M222)</f>
        <v>67.400000000000006</v>
      </c>
      <c r="N223" s="42">
        <f>SUM(N219:N222)</f>
        <v>471.88</v>
      </c>
      <c r="O223" s="82" t="s">
        <v>37</v>
      </c>
      <c r="P223" s="9"/>
      <c r="Q223" s="9"/>
    </row>
    <row r="224" ht="12.9" customHeight="1">
      <c r="A224" s="22" t="s">
        <v>90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9"/>
      <c r="Q224" s="9"/>
    </row>
    <row r="225" ht="25.649999999999999" customHeight="1">
      <c r="A225" s="17" t="s">
        <v>12</v>
      </c>
      <c r="B225" s="18"/>
      <c r="C225" s="18"/>
      <c r="D225" s="18"/>
      <c r="E225" s="18"/>
      <c r="F225" s="18"/>
      <c r="G225" s="18"/>
      <c r="H225" s="18"/>
      <c r="I225" s="19"/>
      <c r="J225" s="20" t="s">
        <v>13</v>
      </c>
      <c r="K225" s="20" t="s">
        <v>14</v>
      </c>
      <c r="L225" s="20"/>
      <c r="M225" s="20"/>
      <c r="N225" s="20" t="s">
        <v>43</v>
      </c>
      <c r="O225" s="20" t="s">
        <v>16</v>
      </c>
      <c r="P225" s="9"/>
      <c r="Q225" s="9"/>
    </row>
    <row r="226" ht="22.5" customHeight="1">
      <c r="A226" s="21"/>
      <c r="B226" s="22"/>
      <c r="C226" s="22"/>
      <c r="D226" s="22"/>
      <c r="E226" s="22"/>
      <c r="F226" s="22"/>
      <c r="G226" s="22"/>
      <c r="H226" s="22"/>
      <c r="I226" s="23"/>
      <c r="J226" s="20"/>
      <c r="K226" s="20" t="s">
        <v>17</v>
      </c>
      <c r="L226" s="20" t="s">
        <v>18</v>
      </c>
      <c r="M226" s="20" t="s">
        <v>19</v>
      </c>
      <c r="N226" s="20"/>
      <c r="O226" s="20"/>
      <c r="P226" s="9"/>
      <c r="Q226" s="9"/>
    </row>
    <row r="227" ht="18" customHeight="1">
      <c r="A227" s="26" t="s">
        <v>61</v>
      </c>
      <c r="B227" s="27"/>
      <c r="C227" s="27"/>
      <c r="D227" s="27"/>
      <c r="E227" s="27"/>
      <c r="F227" s="27"/>
      <c r="G227" s="27"/>
      <c r="H227" s="27"/>
      <c r="I227" s="28"/>
      <c r="J227" s="31">
        <v>60</v>
      </c>
      <c r="K227" s="32">
        <v>0.94999999999999996</v>
      </c>
      <c r="L227" s="32">
        <v>0.59999999999999998</v>
      </c>
      <c r="M227" s="32">
        <v>3.0499999999999998</v>
      </c>
      <c r="N227" s="30">
        <f t="shared" ref="N227:N232" si="18">(K227+M227)*4+(L227*9)</f>
        <v>21.399999999999999</v>
      </c>
      <c r="O227" s="31">
        <v>24</v>
      </c>
      <c r="P227" s="91"/>
      <c r="Q227" s="9"/>
    </row>
    <row r="228" ht="21" customHeight="1">
      <c r="A228" s="26" t="s">
        <v>105</v>
      </c>
      <c r="B228" s="27"/>
      <c r="C228" s="27"/>
      <c r="D228" s="27"/>
      <c r="E228" s="27"/>
      <c r="F228" s="27"/>
      <c r="G228" s="27"/>
      <c r="H228" s="27"/>
      <c r="I228" s="28"/>
      <c r="J228" s="31">
        <v>200</v>
      </c>
      <c r="K228" s="31">
        <v>5.1399999999999997</v>
      </c>
      <c r="L228" s="31">
        <v>10.07</v>
      </c>
      <c r="M228" s="31">
        <v>6.3200000000000003</v>
      </c>
      <c r="N228" s="30">
        <f t="shared" si="18"/>
        <v>136.47</v>
      </c>
      <c r="O228" s="31">
        <v>88</v>
      </c>
      <c r="P228" s="91"/>
      <c r="Q228" s="9"/>
    </row>
    <row r="229" ht="17.399999999999999" customHeight="1">
      <c r="A229" s="26" t="s">
        <v>106</v>
      </c>
      <c r="B229" s="27"/>
      <c r="C229" s="27"/>
      <c r="D229" s="27"/>
      <c r="E229" s="27"/>
      <c r="F229" s="27"/>
      <c r="G229" s="27"/>
      <c r="H229" s="27"/>
      <c r="I229" s="28"/>
      <c r="J229" s="34">
        <v>190</v>
      </c>
      <c r="K229" s="76">
        <v>15.949999999999999</v>
      </c>
      <c r="L229" s="76">
        <v>16.030000000000001</v>
      </c>
      <c r="M229" s="76">
        <v>84.200000000000003</v>
      </c>
      <c r="N229" s="30">
        <f t="shared" si="18"/>
        <v>544.87</v>
      </c>
      <c r="O229" s="31">
        <v>395</v>
      </c>
      <c r="P229" s="117"/>
      <c r="Q229" s="9"/>
    </row>
    <row r="230" s="74" customFormat="1" ht="16.199999999999999" customHeight="1">
      <c r="A230" s="26" t="s">
        <v>34</v>
      </c>
      <c r="B230" s="27"/>
      <c r="C230" s="27"/>
      <c r="D230" s="27"/>
      <c r="E230" s="27"/>
      <c r="F230" s="27"/>
      <c r="G230" s="27"/>
      <c r="H230" s="27"/>
      <c r="I230" s="28"/>
      <c r="J230" s="31">
        <v>200</v>
      </c>
      <c r="K230" s="31">
        <v>0</v>
      </c>
      <c r="L230" s="31">
        <v>0</v>
      </c>
      <c r="M230" s="31">
        <v>18.539999999999999</v>
      </c>
      <c r="N230" s="30">
        <f t="shared" si="18"/>
        <v>74.159999999999997</v>
      </c>
      <c r="O230" s="31">
        <v>685</v>
      </c>
      <c r="P230" s="9"/>
      <c r="Q230" s="9"/>
    </row>
    <row r="231" s="74" customFormat="1" ht="18" customHeight="1">
      <c r="A231" s="26" t="s">
        <v>36</v>
      </c>
      <c r="B231" s="27"/>
      <c r="C231" s="27"/>
      <c r="D231" s="27"/>
      <c r="E231" s="27"/>
      <c r="F231" s="27"/>
      <c r="G231" s="27"/>
      <c r="H231" s="27"/>
      <c r="I231" s="28"/>
      <c r="J231" s="38">
        <v>20</v>
      </c>
      <c r="K231" s="38">
        <v>0.84999999999999998</v>
      </c>
      <c r="L231" s="38">
        <v>0.33000000000000002</v>
      </c>
      <c r="M231" s="38">
        <v>4.8300000000000001</v>
      </c>
      <c r="N231" s="30">
        <f t="shared" si="18"/>
        <v>25.689999999999998</v>
      </c>
      <c r="O231" s="39" t="s">
        <v>107</v>
      </c>
      <c r="P231" s="9"/>
      <c r="Q231" s="9"/>
    </row>
    <row r="232" ht="16.199999999999999" customHeight="1">
      <c r="A232" s="26" t="s">
        <v>23</v>
      </c>
      <c r="B232" s="27"/>
      <c r="C232" s="27"/>
      <c r="D232" s="27"/>
      <c r="E232" s="27"/>
      <c r="F232" s="27"/>
      <c r="G232" s="27"/>
      <c r="H232" s="27"/>
      <c r="I232" s="28"/>
      <c r="J232" s="38">
        <v>30</v>
      </c>
      <c r="K232" s="38">
        <v>3.1600000000000001</v>
      </c>
      <c r="L232" s="38">
        <v>0.40000000000000002</v>
      </c>
      <c r="M232" s="38">
        <v>0.83999999999999997</v>
      </c>
      <c r="N232" s="30">
        <f t="shared" si="18"/>
        <v>19.600000000000001</v>
      </c>
      <c r="O232" s="38" t="s">
        <v>108</v>
      </c>
      <c r="P232" s="10"/>
      <c r="Q232" s="9"/>
    </row>
    <row r="233" ht="16.199999999999999" customHeight="1">
      <c r="A233" s="65" t="s">
        <v>28</v>
      </c>
      <c r="B233" s="66"/>
      <c r="C233" s="66"/>
      <c r="D233" s="66"/>
      <c r="E233" s="66"/>
      <c r="F233" s="66"/>
      <c r="G233" s="66"/>
      <c r="H233" s="66"/>
      <c r="I233" s="67"/>
      <c r="J233" s="20">
        <f>SUM(J227:J232)</f>
        <v>700</v>
      </c>
      <c r="K233" s="20">
        <f>SUM(K227:K232)</f>
        <v>26.050000000000001</v>
      </c>
      <c r="L233" s="20">
        <f>SUM(L227:L232)</f>
        <v>27.43</v>
      </c>
      <c r="M233" s="20">
        <f>SUM(M227:M232)</f>
        <v>117.78000000000002</v>
      </c>
      <c r="N233" s="20">
        <f>SUM(N227:N232)</f>
        <v>822.18999999999994</v>
      </c>
      <c r="O233" s="108" t="s">
        <v>37</v>
      </c>
      <c r="P233" s="9"/>
      <c r="Q233" s="9"/>
    </row>
    <row r="234" ht="12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0"/>
      <c r="K234" s="110"/>
      <c r="L234" s="110"/>
      <c r="M234" s="110"/>
      <c r="N234" s="110"/>
      <c r="O234" s="123"/>
      <c r="P234" s="9"/>
      <c r="Q234" s="9"/>
    </row>
    <row r="235" ht="12" customHeight="1">
      <c r="A235" s="22" t="s">
        <v>38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9"/>
      <c r="Q235" s="9"/>
    </row>
    <row r="236" ht="12" customHeight="1">
      <c r="A236" s="17" t="s">
        <v>12</v>
      </c>
      <c r="B236" s="18"/>
      <c r="C236" s="18"/>
      <c r="D236" s="18"/>
      <c r="E236" s="18"/>
      <c r="F236" s="18"/>
      <c r="G236" s="18"/>
      <c r="H236" s="18"/>
      <c r="I236" s="19"/>
      <c r="J236" s="20" t="s">
        <v>13</v>
      </c>
      <c r="K236" s="20" t="s">
        <v>14</v>
      </c>
      <c r="L236" s="20"/>
      <c r="M236" s="20"/>
      <c r="N236" s="20" t="s">
        <v>43</v>
      </c>
      <c r="O236" s="20" t="s">
        <v>16</v>
      </c>
      <c r="P236" s="9"/>
      <c r="Q236" s="9"/>
    </row>
    <row r="237" ht="36.600000000000001" customHeight="1">
      <c r="A237" s="21"/>
      <c r="B237" s="22"/>
      <c r="C237" s="22"/>
      <c r="D237" s="22"/>
      <c r="E237" s="22"/>
      <c r="F237" s="22"/>
      <c r="G237" s="22"/>
      <c r="H237" s="22"/>
      <c r="I237" s="23"/>
      <c r="J237" s="20"/>
      <c r="K237" s="20" t="s">
        <v>17</v>
      </c>
      <c r="L237" s="20" t="s">
        <v>18</v>
      </c>
      <c r="M237" s="20" t="s">
        <v>19</v>
      </c>
      <c r="N237" s="20"/>
      <c r="O237" s="20"/>
      <c r="P237" s="9"/>
      <c r="Q237" s="9"/>
    </row>
    <row r="238" ht="16.800000000000001" customHeight="1">
      <c r="A238" s="48" t="s">
        <v>39</v>
      </c>
      <c r="B238" s="49"/>
      <c r="C238" s="49"/>
      <c r="D238" s="49"/>
      <c r="E238" s="49"/>
      <c r="F238" s="49"/>
      <c r="G238" s="49"/>
      <c r="H238" s="49"/>
      <c r="I238" s="50"/>
      <c r="J238" s="32">
        <v>100</v>
      </c>
      <c r="K238" s="32">
        <v>11.23</v>
      </c>
      <c r="L238" s="32">
        <v>11.85</v>
      </c>
      <c r="M238" s="32">
        <v>41.049999999999997</v>
      </c>
      <c r="N238" s="30">
        <f t="shared" ref="N238:N239" si="19">(K238+M238)*4+(L238*9)</f>
        <v>315.76999999999998</v>
      </c>
      <c r="O238" s="31">
        <v>426</v>
      </c>
      <c r="P238" s="10"/>
      <c r="Q238" s="9"/>
    </row>
    <row r="239" ht="15.6" customHeight="1">
      <c r="A239" s="26" t="s">
        <v>40</v>
      </c>
      <c r="B239" s="27"/>
      <c r="C239" s="27"/>
      <c r="D239" s="27"/>
      <c r="E239" s="27"/>
      <c r="F239" s="27"/>
      <c r="G239" s="27"/>
      <c r="H239" s="27"/>
      <c r="I239" s="28"/>
      <c r="J239" s="31">
        <v>200</v>
      </c>
      <c r="K239" s="33">
        <v>0.29999999999999999</v>
      </c>
      <c r="L239" s="32">
        <v>0</v>
      </c>
      <c r="M239" s="32">
        <v>9.1999999999999993</v>
      </c>
      <c r="N239" s="30">
        <f t="shared" si="19"/>
        <v>38</v>
      </c>
      <c r="O239" s="31">
        <v>389</v>
      </c>
      <c r="P239" s="117"/>
      <c r="Q239" s="9"/>
    </row>
    <row r="240" ht="27.600000000000001" customHeight="1">
      <c r="A240" s="65" t="s">
        <v>28</v>
      </c>
      <c r="B240" s="66"/>
      <c r="C240" s="66"/>
      <c r="D240" s="66"/>
      <c r="E240" s="66"/>
      <c r="F240" s="66"/>
      <c r="G240" s="66"/>
      <c r="H240" s="66"/>
      <c r="I240" s="67"/>
      <c r="J240" s="42">
        <f>SUM(J238:J239)</f>
        <v>300</v>
      </c>
      <c r="K240" s="42">
        <f>SUM(K238:K239)</f>
        <v>11.530000000000001</v>
      </c>
      <c r="L240" s="42">
        <f>SUM(L238:L239)</f>
        <v>11.85</v>
      </c>
      <c r="M240" s="42">
        <f>SUM(M238:M239)</f>
        <v>50.25</v>
      </c>
      <c r="N240" s="42">
        <f>SUM(N238:N239)</f>
        <v>353.76999999999998</v>
      </c>
      <c r="O240" s="99" t="s">
        <v>37</v>
      </c>
      <c r="P240" s="9"/>
      <c r="Q240" s="9"/>
    </row>
    <row r="241" ht="18" customHeight="1">
      <c r="A241" s="65" t="s">
        <v>41</v>
      </c>
      <c r="B241" s="66"/>
      <c r="C241" s="66"/>
      <c r="D241" s="66"/>
      <c r="E241" s="66"/>
      <c r="F241" s="66"/>
      <c r="G241" s="66"/>
      <c r="H241" s="66"/>
      <c r="I241" s="67"/>
      <c r="J241" s="72">
        <f>J240+J233+J223</f>
        <v>1500</v>
      </c>
      <c r="K241" s="72">
        <f>K240+K233+K223</f>
        <v>52.599999999999994</v>
      </c>
      <c r="L241" s="72">
        <f>L240+L233+L223</f>
        <v>55.079999999999998</v>
      </c>
      <c r="M241" s="72">
        <f>M240+M233+M223</f>
        <v>235.43000000000004</v>
      </c>
      <c r="N241" s="72">
        <f>N240+N233+N223</f>
        <v>1647.8400000000001</v>
      </c>
      <c r="O241" s="50" t="s">
        <v>37</v>
      </c>
      <c r="P241" s="113"/>
      <c r="Q241" s="113"/>
    </row>
    <row r="242" ht="18" customHeight="1">
      <c r="A242" s="114"/>
      <c r="B242" s="114"/>
      <c r="C242" s="114"/>
      <c r="D242" s="114"/>
      <c r="E242" s="114"/>
      <c r="F242" s="114"/>
      <c r="G242" s="114"/>
      <c r="H242" s="114"/>
      <c r="I242" s="114"/>
      <c r="J242" s="128"/>
      <c r="K242" s="128"/>
      <c r="L242" s="128"/>
      <c r="M242" s="128"/>
      <c r="N242" s="128"/>
      <c r="O242" s="129"/>
      <c r="P242" s="113"/>
      <c r="Q242" s="113"/>
    </row>
    <row r="243" ht="19.199999999999999" customHeight="1">
      <c r="A243" s="16" t="s">
        <v>109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9"/>
      <c r="Q243" s="9"/>
    </row>
    <row r="244" ht="25.649999999999999" customHeight="1">
      <c r="A244" s="17" t="s">
        <v>12</v>
      </c>
      <c r="B244" s="18"/>
      <c r="C244" s="18"/>
      <c r="D244" s="18"/>
      <c r="E244" s="18"/>
      <c r="F244" s="18"/>
      <c r="G244" s="18"/>
      <c r="H244" s="18"/>
      <c r="I244" s="19"/>
      <c r="J244" s="20" t="s">
        <v>13</v>
      </c>
      <c r="K244" s="20" t="s">
        <v>14</v>
      </c>
      <c r="L244" s="20"/>
      <c r="M244" s="20"/>
      <c r="N244" s="20" t="s">
        <v>43</v>
      </c>
      <c r="O244" s="20" t="s">
        <v>16</v>
      </c>
      <c r="P244" s="9"/>
      <c r="Q244" s="9"/>
    </row>
    <row r="245" ht="27.600000000000001" customHeight="1">
      <c r="A245" s="21"/>
      <c r="B245" s="22"/>
      <c r="C245" s="22"/>
      <c r="D245" s="22"/>
      <c r="E245" s="22"/>
      <c r="F245" s="22"/>
      <c r="G245" s="22"/>
      <c r="H245" s="22"/>
      <c r="I245" s="23"/>
      <c r="J245" s="20"/>
      <c r="K245" s="20" t="s">
        <v>17</v>
      </c>
      <c r="L245" s="20" t="s">
        <v>18</v>
      </c>
      <c r="M245" s="20" t="s">
        <v>19</v>
      </c>
      <c r="N245" s="20"/>
      <c r="O245" s="20"/>
      <c r="P245" s="9"/>
      <c r="Q245" s="9"/>
    </row>
    <row r="246" ht="15" customHeight="1">
      <c r="A246" s="24" t="s">
        <v>20</v>
      </c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9"/>
      <c r="Q246" s="9"/>
    </row>
    <row r="247" ht="19.800000000000001" customHeight="1">
      <c r="A247" s="26" t="s">
        <v>44</v>
      </c>
      <c r="B247" s="27"/>
      <c r="C247" s="27"/>
      <c r="D247" s="27"/>
      <c r="E247" s="27"/>
      <c r="F247" s="27"/>
      <c r="G247" s="27"/>
      <c r="H247" s="27"/>
      <c r="I247" s="28"/>
      <c r="J247" s="31">
        <v>180</v>
      </c>
      <c r="K247" s="34">
        <v>6.8600000000000003</v>
      </c>
      <c r="L247" s="34">
        <v>3.75</v>
      </c>
      <c r="M247" s="34">
        <v>38.689999999999998</v>
      </c>
      <c r="N247" s="30">
        <v>214.18000000000001</v>
      </c>
      <c r="O247" s="31">
        <v>438</v>
      </c>
      <c r="P247" s="9"/>
      <c r="Q247" s="9"/>
    </row>
    <row r="248" ht="17.399999999999999" customHeight="1">
      <c r="A248" s="26" t="s">
        <v>45</v>
      </c>
      <c r="B248" s="27"/>
      <c r="C248" s="27"/>
      <c r="D248" s="27"/>
      <c r="E248" s="27"/>
      <c r="F248" s="27"/>
      <c r="G248" s="27"/>
      <c r="H248" s="27"/>
      <c r="I248" s="28"/>
      <c r="J248" s="31">
        <v>30</v>
      </c>
      <c r="K248" s="51">
        <v>0.69999999999999996</v>
      </c>
      <c r="L248" s="51">
        <v>0.56000000000000005</v>
      </c>
      <c r="M248" s="51">
        <v>6.3899999999999997</v>
      </c>
      <c r="N248" s="30">
        <f t="shared" ref="N248:N253" si="20">(K248+M248)*4+(L248*9)</f>
        <v>33.399999999999999</v>
      </c>
      <c r="O248" s="31">
        <v>101</v>
      </c>
      <c r="P248" s="9"/>
      <c r="Q248" s="9"/>
    </row>
    <row r="249" ht="19.199999999999999" customHeight="1">
      <c r="A249" s="48" t="s">
        <v>46</v>
      </c>
      <c r="B249" s="49"/>
      <c r="C249" s="49"/>
      <c r="D249" s="49"/>
      <c r="E249" s="49"/>
      <c r="F249" s="49"/>
      <c r="G249" s="49"/>
      <c r="H249" s="49"/>
      <c r="I249" s="50"/>
      <c r="J249" s="32">
        <v>20</v>
      </c>
      <c r="K249" s="32">
        <v>3.2000000000000002</v>
      </c>
      <c r="L249" s="32">
        <v>5.3200000000000003</v>
      </c>
      <c r="M249" s="32">
        <v>0</v>
      </c>
      <c r="N249" s="30">
        <f t="shared" si="20"/>
        <v>60.680000000000007</v>
      </c>
      <c r="O249" s="52" t="s">
        <v>47</v>
      </c>
      <c r="P249" s="9"/>
      <c r="Q249" s="9"/>
    </row>
    <row r="250" ht="19.199999999999999" customHeight="1">
      <c r="A250" s="48" t="s">
        <v>48</v>
      </c>
      <c r="B250" s="49"/>
      <c r="C250" s="49"/>
      <c r="D250" s="49"/>
      <c r="E250" s="49"/>
      <c r="F250" s="49"/>
      <c r="G250" s="49"/>
      <c r="H250" s="49"/>
      <c r="I250" s="50"/>
      <c r="J250" s="31">
        <v>10</v>
      </c>
      <c r="K250" s="32">
        <v>0.080000000000000002</v>
      </c>
      <c r="L250" s="32">
        <v>5.25</v>
      </c>
      <c r="M250" s="32">
        <v>0.13</v>
      </c>
      <c r="N250" s="30">
        <f t="shared" si="20"/>
        <v>48.090000000000003</v>
      </c>
      <c r="O250" s="31">
        <v>14</v>
      </c>
      <c r="P250" s="9"/>
      <c r="Q250" s="9"/>
    </row>
    <row r="251" ht="15.6" customHeight="1">
      <c r="A251" s="35" t="s">
        <v>49</v>
      </c>
      <c r="B251" s="36"/>
      <c r="C251" s="36"/>
      <c r="D251" s="36"/>
      <c r="E251" s="36"/>
      <c r="F251" s="36"/>
      <c r="G251" s="36"/>
      <c r="H251" s="36"/>
      <c r="I251" s="37"/>
      <c r="J251" s="38">
        <v>200</v>
      </c>
      <c r="K251" s="38">
        <v>0.12</v>
      </c>
      <c r="L251" s="38">
        <v>0.02</v>
      </c>
      <c r="M251" s="38">
        <v>13.699999999999999</v>
      </c>
      <c r="N251" s="30">
        <f t="shared" si="20"/>
        <v>55.459999999999994</v>
      </c>
      <c r="O251" s="39" t="s">
        <v>27</v>
      </c>
      <c r="P251" s="9"/>
      <c r="Q251" s="9"/>
    </row>
    <row r="252" ht="16.800000000000001" customHeight="1">
      <c r="A252" s="35" t="s">
        <v>23</v>
      </c>
      <c r="B252" s="36"/>
      <c r="C252" s="36"/>
      <c r="D252" s="36"/>
      <c r="E252" s="36"/>
      <c r="F252" s="36"/>
      <c r="G252" s="36"/>
      <c r="H252" s="36"/>
      <c r="I252" s="37"/>
      <c r="J252" s="38">
        <v>30</v>
      </c>
      <c r="K252" s="38">
        <v>3.1600000000000001</v>
      </c>
      <c r="L252" s="38">
        <v>0.40000000000000002</v>
      </c>
      <c r="M252" s="38">
        <v>0.83999999999999997</v>
      </c>
      <c r="N252" s="30">
        <f t="shared" si="20"/>
        <v>19.600000000000001</v>
      </c>
      <c r="O252" s="38" t="s">
        <v>24</v>
      </c>
      <c r="P252" s="9"/>
      <c r="Q252" s="9"/>
    </row>
    <row r="253" s="74" customFormat="1" ht="14.4" customHeight="1">
      <c r="A253" s="61" t="s">
        <v>36</v>
      </c>
      <c r="B253" s="62"/>
      <c r="C253" s="62"/>
      <c r="D253" s="62"/>
      <c r="E253" s="62"/>
      <c r="F253" s="62"/>
      <c r="G253" s="62"/>
      <c r="H253" s="62"/>
      <c r="I253" s="63"/>
      <c r="J253" s="38">
        <v>30</v>
      </c>
      <c r="K253" s="38">
        <v>1.28</v>
      </c>
      <c r="L253" s="38">
        <v>0.5</v>
      </c>
      <c r="M253" s="38">
        <v>7.25</v>
      </c>
      <c r="N253" s="30">
        <f t="shared" si="20"/>
        <v>38.619999999999997</v>
      </c>
      <c r="O253" s="39" t="s">
        <v>24</v>
      </c>
      <c r="P253" s="9"/>
      <c r="Q253" s="9"/>
    </row>
    <row r="254" ht="16.199999999999999" customHeight="1">
      <c r="A254" s="65" t="s">
        <v>28</v>
      </c>
      <c r="B254" s="66"/>
      <c r="C254" s="66"/>
      <c r="D254" s="66"/>
      <c r="E254" s="66"/>
      <c r="F254" s="66"/>
      <c r="G254" s="66"/>
      <c r="H254" s="66"/>
      <c r="I254" s="67"/>
      <c r="J254" s="42">
        <f>SUM(J247:J253)</f>
        <v>500</v>
      </c>
      <c r="K254" s="42">
        <f>SUM(K247:K253)</f>
        <v>15.4</v>
      </c>
      <c r="L254" s="42">
        <f>SUM(L247:L253)</f>
        <v>15.800000000000001</v>
      </c>
      <c r="M254" s="42">
        <f>SUM(M247:M253)</f>
        <v>67</v>
      </c>
      <c r="N254" s="42">
        <f>SUM(N247:N253)</f>
        <v>470.03000000000003</v>
      </c>
      <c r="O254" s="75" t="s">
        <v>37</v>
      </c>
      <c r="P254" s="9"/>
      <c r="Q254" s="9"/>
    </row>
    <row r="255" ht="12.9" customHeight="1">
      <c r="A255" s="22" t="s">
        <v>90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9"/>
      <c r="Q255" s="9"/>
    </row>
    <row r="256" ht="25.649999999999999" customHeight="1">
      <c r="A256" s="17" t="s">
        <v>12</v>
      </c>
      <c r="B256" s="18"/>
      <c r="C256" s="18"/>
      <c r="D256" s="18"/>
      <c r="E256" s="18"/>
      <c r="F256" s="18"/>
      <c r="G256" s="18"/>
      <c r="H256" s="18"/>
      <c r="I256" s="19"/>
      <c r="J256" s="20" t="s">
        <v>13</v>
      </c>
      <c r="K256" s="20" t="s">
        <v>14</v>
      </c>
      <c r="L256" s="20"/>
      <c r="M256" s="20"/>
      <c r="N256" s="20" t="s">
        <v>43</v>
      </c>
      <c r="O256" s="20" t="s">
        <v>16</v>
      </c>
      <c r="P256" s="9"/>
      <c r="Q256" s="9"/>
    </row>
    <row r="257" ht="24.600000000000001" customHeight="1">
      <c r="A257" s="21"/>
      <c r="B257" s="22"/>
      <c r="C257" s="22"/>
      <c r="D257" s="22"/>
      <c r="E257" s="22"/>
      <c r="F257" s="22"/>
      <c r="G257" s="22"/>
      <c r="H257" s="22"/>
      <c r="I257" s="23"/>
      <c r="J257" s="20"/>
      <c r="K257" s="20" t="s">
        <v>17</v>
      </c>
      <c r="L257" s="20" t="s">
        <v>18</v>
      </c>
      <c r="M257" s="20" t="s">
        <v>19</v>
      </c>
      <c r="N257" s="20"/>
      <c r="O257" s="20"/>
      <c r="P257" s="9"/>
      <c r="Q257" s="9"/>
    </row>
    <row r="258" ht="18.600000000000001" customHeight="1">
      <c r="A258" s="26" t="s">
        <v>110</v>
      </c>
      <c r="B258" s="27"/>
      <c r="C258" s="27"/>
      <c r="D258" s="27"/>
      <c r="E258" s="27"/>
      <c r="F258" s="27"/>
      <c r="G258" s="27"/>
      <c r="H258" s="27"/>
      <c r="I258" s="28"/>
      <c r="J258" s="31">
        <v>60</v>
      </c>
      <c r="K258" s="32">
        <v>0.75</v>
      </c>
      <c r="L258" s="32">
        <v>0.40000000000000002</v>
      </c>
      <c r="M258" s="32">
        <v>2.3500000000000001</v>
      </c>
      <c r="N258" s="30">
        <f t="shared" ref="N258:N263" si="21">(K258+M258)*4+(L258*9)</f>
        <v>16</v>
      </c>
      <c r="O258" s="31">
        <v>20</v>
      </c>
      <c r="P258" s="9"/>
      <c r="Q258" s="9"/>
    </row>
    <row r="259" ht="18.600000000000001" customHeight="1">
      <c r="A259" s="26" t="s">
        <v>111</v>
      </c>
      <c r="B259" s="27"/>
      <c r="C259" s="27"/>
      <c r="D259" s="27"/>
      <c r="E259" s="27"/>
      <c r="F259" s="27"/>
      <c r="G259" s="27"/>
      <c r="H259" s="27"/>
      <c r="I259" s="28"/>
      <c r="J259" s="31">
        <v>200</v>
      </c>
      <c r="K259" s="76">
        <v>8.9800000000000004</v>
      </c>
      <c r="L259" s="76">
        <v>12.92</v>
      </c>
      <c r="M259" s="76">
        <v>24.960000000000001</v>
      </c>
      <c r="N259" s="30">
        <f t="shared" si="21"/>
        <v>252.03999999999999</v>
      </c>
      <c r="O259" s="31">
        <v>113</v>
      </c>
      <c r="P259" s="9"/>
      <c r="Q259" s="9"/>
    </row>
    <row r="260" ht="16.199999999999999" customHeight="1">
      <c r="A260" s="26" t="s">
        <v>112</v>
      </c>
      <c r="B260" s="27"/>
      <c r="C260" s="27"/>
      <c r="D260" s="27"/>
      <c r="E260" s="27"/>
      <c r="F260" s="27"/>
      <c r="G260" s="27"/>
      <c r="H260" s="27"/>
      <c r="I260" s="28"/>
      <c r="J260" s="31">
        <v>200</v>
      </c>
      <c r="K260" s="30">
        <v>13.44</v>
      </c>
      <c r="L260" s="30">
        <v>13.69</v>
      </c>
      <c r="M260" s="30">
        <v>70.760000000000005</v>
      </c>
      <c r="N260" s="30">
        <f t="shared" si="21"/>
        <v>460.00999999999999</v>
      </c>
      <c r="O260" s="31">
        <v>291</v>
      </c>
      <c r="P260" s="9"/>
      <c r="Q260" s="9"/>
    </row>
    <row r="261" ht="16.199999999999999" customHeight="1">
      <c r="A261" s="26" t="s">
        <v>64</v>
      </c>
      <c r="B261" s="27"/>
      <c r="C261" s="27"/>
      <c r="D261" s="27"/>
      <c r="E261" s="27"/>
      <c r="F261" s="27"/>
      <c r="G261" s="27"/>
      <c r="H261" s="27"/>
      <c r="I261" s="28"/>
      <c r="J261" s="119">
        <v>20</v>
      </c>
      <c r="K261" s="29">
        <v>2.1099999999999999</v>
      </c>
      <c r="L261" s="53">
        <v>0.27000000000000002</v>
      </c>
      <c r="M261" s="29">
        <v>0.56000000000000005</v>
      </c>
      <c r="N261" s="30">
        <f t="shared" si="21"/>
        <v>13.109999999999999</v>
      </c>
      <c r="O261" s="31" t="s">
        <v>24</v>
      </c>
      <c r="P261" s="9"/>
      <c r="Q261" s="9"/>
    </row>
    <row r="262" ht="16.199999999999999" customHeight="1">
      <c r="A262" s="26" t="s">
        <v>36</v>
      </c>
      <c r="B262" s="27"/>
      <c r="C262" s="27"/>
      <c r="D262" s="27"/>
      <c r="E262" s="27"/>
      <c r="F262" s="27"/>
      <c r="G262" s="27"/>
      <c r="H262" s="27"/>
      <c r="I262" s="28"/>
      <c r="J262" s="119">
        <v>20</v>
      </c>
      <c r="K262" s="38">
        <v>0.84999999999999998</v>
      </c>
      <c r="L262" s="38">
        <v>0.33000000000000002</v>
      </c>
      <c r="M262" s="38">
        <v>4.8300000000000001</v>
      </c>
      <c r="N262" s="30">
        <f t="shared" si="21"/>
        <v>25.689999999999998</v>
      </c>
      <c r="O262" s="31" t="s">
        <v>24</v>
      </c>
      <c r="P262" s="9"/>
      <c r="Q262" s="9"/>
    </row>
    <row r="263" ht="15.6" customHeight="1">
      <c r="A263" s="48" t="s">
        <v>49</v>
      </c>
      <c r="B263" s="49"/>
      <c r="C263" s="49"/>
      <c r="D263" s="49"/>
      <c r="E263" s="49"/>
      <c r="F263" s="49"/>
      <c r="G263" s="49"/>
      <c r="H263" s="49"/>
      <c r="I263" s="50"/>
      <c r="J263" s="32">
        <v>200</v>
      </c>
      <c r="K263" s="32">
        <v>0.12</v>
      </c>
      <c r="L263" s="32">
        <v>0.02</v>
      </c>
      <c r="M263" s="32">
        <v>13.699999999999999</v>
      </c>
      <c r="N263" s="30">
        <f t="shared" si="21"/>
        <v>55.459999999999994</v>
      </c>
      <c r="O263" s="31">
        <v>377</v>
      </c>
      <c r="P263" s="9"/>
      <c r="Q263" s="9"/>
    </row>
    <row r="264" ht="17.399999999999999" customHeight="1">
      <c r="A264" s="65" t="s">
        <v>28</v>
      </c>
      <c r="B264" s="66"/>
      <c r="C264" s="66"/>
      <c r="D264" s="66"/>
      <c r="E264" s="66"/>
      <c r="F264" s="66"/>
      <c r="G264" s="66"/>
      <c r="H264" s="66"/>
      <c r="I264" s="67"/>
      <c r="J264" s="42">
        <f>SUM(J258:J263)</f>
        <v>700</v>
      </c>
      <c r="K264" s="42">
        <f>SUM(K258:K263)</f>
        <v>26.250000000000004</v>
      </c>
      <c r="L264" s="42">
        <f>SUM(L258:L263)</f>
        <v>27.629999999999995</v>
      </c>
      <c r="M264" s="42">
        <f>SUM(M258:M263)</f>
        <v>117.16000000000001</v>
      </c>
      <c r="N264" s="42">
        <f>SUM(N258:N263)</f>
        <v>822.30999999999995</v>
      </c>
      <c r="O264" s="75" t="s">
        <v>37</v>
      </c>
      <c r="P264" s="9"/>
      <c r="Q264" s="9"/>
    </row>
    <row r="265" ht="18" customHeight="1">
      <c r="A265" s="44" t="s">
        <v>38</v>
      </c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9"/>
      <c r="Q265" s="9"/>
    </row>
    <row r="266" ht="12" customHeight="1">
      <c r="A266" s="17" t="s">
        <v>12</v>
      </c>
      <c r="B266" s="18"/>
      <c r="C266" s="18"/>
      <c r="D266" s="18"/>
      <c r="E266" s="18"/>
      <c r="F266" s="18"/>
      <c r="G266" s="18"/>
      <c r="H266" s="18"/>
      <c r="I266" s="19"/>
      <c r="J266" s="20" t="s">
        <v>13</v>
      </c>
      <c r="K266" s="20" t="s">
        <v>14</v>
      </c>
      <c r="L266" s="20"/>
      <c r="M266" s="20"/>
      <c r="N266" s="20" t="s">
        <v>43</v>
      </c>
      <c r="O266" s="20" t="s">
        <v>16</v>
      </c>
      <c r="P266" s="9"/>
      <c r="Q266" s="9"/>
    </row>
    <row r="267" ht="38.399999999999999" customHeight="1">
      <c r="A267" s="21"/>
      <c r="B267" s="22"/>
      <c r="C267" s="22"/>
      <c r="D267" s="22"/>
      <c r="E267" s="22"/>
      <c r="F267" s="22"/>
      <c r="G267" s="22"/>
      <c r="H267" s="22"/>
      <c r="I267" s="23"/>
      <c r="J267" s="20"/>
      <c r="K267" s="20" t="s">
        <v>17</v>
      </c>
      <c r="L267" s="20" t="s">
        <v>18</v>
      </c>
      <c r="M267" s="20" t="s">
        <v>19</v>
      </c>
      <c r="N267" s="20"/>
      <c r="O267" s="20"/>
      <c r="P267" s="9"/>
      <c r="Q267" s="9"/>
    </row>
    <row r="268" ht="18.600000000000001" customHeight="1">
      <c r="A268" s="35" t="s">
        <v>113</v>
      </c>
      <c r="B268" s="36"/>
      <c r="C268" s="36"/>
      <c r="D268" s="36"/>
      <c r="E268" s="36"/>
      <c r="F268" s="36"/>
      <c r="G268" s="36"/>
      <c r="H268" s="36"/>
      <c r="I268" s="37"/>
      <c r="J268" s="38">
        <v>100</v>
      </c>
      <c r="K268" s="38">
        <v>11.23</v>
      </c>
      <c r="L268" s="38">
        <v>11.85</v>
      </c>
      <c r="M268" s="38">
        <v>34.149999999999999</v>
      </c>
      <c r="N268" s="30">
        <f t="shared" ref="N268:N269" si="22">(K268+M268)*4+(L268*9)</f>
        <v>288.16999999999996</v>
      </c>
      <c r="O268" s="39" t="s">
        <v>66</v>
      </c>
      <c r="P268" s="9"/>
      <c r="Q268" s="9"/>
    </row>
    <row r="269" ht="15.6" customHeight="1">
      <c r="A269" s="26" t="s">
        <v>40</v>
      </c>
      <c r="B269" s="27"/>
      <c r="C269" s="27"/>
      <c r="D269" s="27"/>
      <c r="E269" s="27"/>
      <c r="F269" s="27"/>
      <c r="G269" s="27"/>
      <c r="H269" s="27"/>
      <c r="I269" s="28"/>
      <c r="J269" s="31">
        <v>200</v>
      </c>
      <c r="K269" s="32">
        <v>0.29999999999999999</v>
      </c>
      <c r="L269" s="32">
        <v>0</v>
      </c>
      <c r="M269" s="32">
        <v>16.100000000000001</v>
      </c>
      <c r="N269" s="30">
        <f t="shared" si="22"/>
        <v>65.600000000000009</v>
      </c>
      <c r="O269" s="31">
        <v>389</v>
      </c>
      <c r="P269" s="117"/>
      <c r="Q269" s="9"/>
    </row>
    <row r="270" ht="27.600000000000001" customHeight="1">
      <c r="A270" s="65" t="s">
        <v>28</v>
      </c>
      <c r="B270" s="66"/>
      <c r="C270" s="66"/>
      <c r="D270" s="66"/>
      <c r="E270" s="66"/>
      <c r="F270" s="66"/>
      <c r="G270" s="66"/>
      <c r="H270" s="66"/>
      <c r="I270" s="67"/>
      <c r="J270" s="42">
        <f>SUM(J268:J269)</f>
        <v>300</v>
      </c>
      <c r="K270" s="42">
        <f>SUM(K268:K269)</f>
        <v>11.530000000000001</v>
      </c>
      <c r="L270" s="42">
        <f>SUM(L268:L269)</f>
        <v>11.85</v>
      </c>
      <c r="M270" s="42">
        <f>SUM(M268:M269)</f>
        <v>50.25</v>
      </c>
      <c r="N270" s="42">
        <f>SUM(N268:N269)</f>
        <v>353.76999999999998</v>
      </c>
      <c r="O270" s="75" t="s">
        <v>37</v>
      </c>
      <c r="P270" s="9"/>
      <c r="Q270" s="9"/>
    </row>
    <row r="271" ht="18" customHeight="1">
      <c r="A271" s="65" t="s">
        <v>41</v>
      </c>
      <c r="B271" s="66"/>
      <c r="C271" s="66"/>
      <c r="D271" s="66"/>
      <c r="E271" s="66"/>
      <c r="F271" s="66"/>
      <c r="G271" s="66"/>
      <c r="H271" s="66"/>
      <c r="I271" s="67"/>
      <c r="J271" s="72">
        <f>J270+J264+J254</f>
        <v>1500</v>
      </c>
      <c r="K271" s="72">
        <f>K270+K264+K254</f>
        <v>53.18</v>
      </c>
      <c r="L271" s="72">
        <f>L270+L264+L254</f>
        <v>55.280000000000001</v>
      </c>
      <c r="M271" s="72">
        <f>M270+M264+M254</f>
        <v>234.41000000000003</v>
      </c>
      <c r="N271" s="72">
        <f>N270+N264+N254</f>
        <v>1646.1099999999999</v>
      </c>
      <c r="O271" s="50" t="s">
        <v>37</v>
      </c>
      <c r="P271" s="113"/>
      <c r="Q271" s="113"/>
    </row>
    <row r="272" ht="18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130"/>
      <c r="K272" s="130"/>
      <c r="L272" s="130"/>
      <c r="M272" s="130"/>
      <c r="N272" s="130"/>
      <c r="O272" s="131"/>
      <c r="P272" s="113"/>
      <c r="Q272" s="113"/>
    </row>
    <row r="273" ht="18" customHeight="1">
      <c r="A273" s="73" t="s">
        <v>114</v>
      </c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9"/>
      <c r="Q273" s="9"/>
    </row>
    <row r="274" ht="25.649999999999999" customHeight="1">
      <c r="A274" s="17" t="s">
        <v>12</v>
      </c>
      <c r="B274" s="18"/>
      <c r="C274" s="18"/>
      <c r="D274" s="18"/>
      <c r="E274" s="18"/>
      <c r="F274" s="18"/>
      <c r="G274" s="18"/>
      <c r="H274" s="18"/>
      <c r="I274" s="19"/>
      <c r="J274" s="20" t="s">
        <v>13</v>
      </c>
      <c r="K274" s="20" t="s">
        <v>14</v>
      </c>
      <c r="L274" s="20"/>
      <c r="M274" s="20"/>
      <c r="N274" s="20" t="s">
        <v>43</v>
      </c>
      <c r="O274" s="20" t="s">
        <v>16</v>
      </c>
      <c r="P274" s="9"/>
      <c r="Q274" s="9"/>
    </row>
    <row r="275" ht="28.199999999999999" customHeight="1">
      <c r="A275" s="21"/>
      <c r="B275" s="22"/>
      <c r="C275" s="22"/>
      <c r="D275" s="22"/>
      <c r="E275" s="22"/>
      <c r="F275" s="22"/>
      <c r="G275" s="22"/>
      <c r="H275" s="22"/>
      <c r="I275" s="23"/>
      <c r="J275" s="20"/>
      <c r="K275" s="20" t="s">
        <v>17</v>
      </c>
      <c r="L275" s="20" t="s">
        <v>18</v>
      </c>
      <c r="M275" s="20" t="s">
        <v>19</v>
      </c>
      <c r="N275" s="20"/>
      <c r="O275" s="20"/>
      <c r="P275" s="9"/>
      <c r="Q275" s="9"/>
    </row>
    <row r="276" ht="14.25" customHeight="1">
      <c r="A276" s="24" t="s">
        <v>20</v>
      </c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9"/>
      <c r="Q276" s="9"/>
    </row>
    <row r="277" ht="17.399999999999999" customHeight="1">
      <c r="A277" s="35" t="s">
        <v>21</v>
      </c>
      <c r="B277" s="36"/>
      <c r="C277" s="36"/>
      <c r="D277" s="36"/>
      <c r="E277" s="36"/>
      <c r="F277" s="36"/>
      <c r="G277" s="36"/>
      <c r="H277" s="36"/>
      <c r="I277" s="37"/>
      <c r="J277" s="32">
        <v>100</v>
      </c>
      <c r="K277" s="32">
        <v>0.52000000000000002</v>
      </c>
      <c r="L277" s="32">
        <v>0.52000000000000002</v>
      </c>
      <c r="M277" s="32">
        <v>12.74</v>
      </c>
      <c r="N277" s="30">
        <f t="shared" ref="N277:N280" si="23">(K277+M277)*4+(L277*9)</f>
        <v>57.719999999999999</v>
      </c>
      <c r="O277" s="52" t="s">
        <v>115</v>
      </c>
      <c r="P277" s="9"/>
      <c r="Q277" s="9"/>
    </row>
    <row r="278" ht="19.800000000000001" customHeight="1">
      <c r="A278" s="26" t="s">
        <v>116</v>
      </c>
      <c r="B278" s="27"/>
      <c r="C278" s="27"/>
      <c r="D278" s="27"/>
      <c r="E278" s="27"/>
      <c r="F278" s="27"/>
      <c r="G278" s="27"/>
      <c r="H278" s="27"/>
      <c r="I278" s="28"/>
      <c r="J278" s="31">
        <v>170</v>
      </c>
      <c r="K278" s="33">
        <v>11.25</v>
      </c>
      <c r="L278" s="33">
        <v>14.66</v>
      </c>
      <c r="M278" s="33">
        <v>40.280000000000001</v>
      </c>
      <c r="N278" s="30">
        <f t="shared" si="23"/>
        <v>338.06</v>
      </c>
      <c r="O278" s="31">
        <v>516</v>
      </c>
      <c r="P278" s="9"/>
      <c r="Q278" s="9"/>
    </row>
    <row r="279" ht="17.399999999999999" customHeight="1">
      <c r="A279" s="26" t="s">
        <v>23</v>
      </c>
      <c r="B279" s="27"/>
      <c r="C279" s="27"/>
      <c r="D279" s="27"/>
      <c r="E279" s="27"/>
      <c r="F279" s="27"/>
      <c r="G279" s="27"/>
      <c r="H279" s="27"/>
      <c r="I279" s="28"/>
      <c r="J279" s="31">
        <v>30</v>
      </c>
      <c r="K279" s="31">
        <v>3.1600000000000001</v>
      </c>
      <c r="L279" s="31">
        <v>0.40000000000000002</v>
      </c>
      <c r="M279" s="31">
        <v>0.83999999999999997</v>
      </c>
      <c r="N279" s="30">
        <f t="shared" si="23"/>
        <v>19.600000000000001</v>
      </c>
      <c r="O279" s="31" t="s">
        <v>24</v>
      </c>
      <c r="P279" s="9"/>
      <c r="Q279" s="9"/>
    </row>
    <row r="280" ht="19.800000000000001" customHeight="1">
      <c r="A280" s="35" t="s">
        <v>49</v>
      </c>
      <c r="B280" s="36"/>
      <c r="C280" s="36"/>
      <c r="D280" s="36"/>
      <c r="E280" s="36"/>
      <c r="F280" s="36"/>
      <c r="G280" s="36"/>
      <c r="H280" s="36"/>
      <c r="I280" s="37"/>
      <c r="J280" s="38">
        <v>200</v>
      </c>
      <c r="K280" s="38">
        <v>0.12</v>
      </c>
      <c r="L280" s="38">
        <v>0.02</v>
      </c>
      <c r="M280" s="38">
        <v>13.699999999999999</v>
      </c>
      <c r="N280" s="30">
        <f t="shared" si="23"/>
        <v>55.459999999999994</v>
      </c>
      <c r="O280" s="39" t="s">
        <v>27</v>
      </c>
      <c r="P280" s="9"/>
      <c r="Q280" s="9"/>
    </row>
    <row r="281" ht="12" customHeight="1">
      <c r="A281" s="105" t="s">
        <v>28</v>
      </c>
      <c r="B281" s="105"/>
      <c r="C281" s="105"/>
      <c r="D281" s="105"/>
      <c r="E281" s="105"/>
      <c r="F281" s="105"/>
      <c r="G281" s="105"/>
      <c r="H281" s="105"/>
      <c r="I281" s="105"/>
      <c r="J281" s="20">
        <f>SUM(J277:J280)</f>
        <v>500</v>
      </c>
      <c r="K281" s="20">
        <f>SUM(K277:K280)</f>
        <v>15.049999999999999</v>
      </c>
      <c r="L281" s="20">
        <f>SUM(L277:L280)</f>
        <v>15.6</v>
      </c>
      <c r="M281" s="20">
        <f>SUM(M277:M280)</f>
        <v>67.560000000000002</v>
      </c>
      <c r="N281" s="20">
        <f>SUM(N277:N280)</f>
        <v>470.83999999999997</v>
      </c>
      <c r="O281" s="132" t="s">
        <v>37</v>
      </c>
      <c r="P281" s="9"/>
      <c r="Q281" s="9"/>
    </row>
    <row r="282" ht="12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0"/>
      <c r="K282" s="110"/>
      <c r="L282" s="110"/>
      <c r="M282" s="110"/>
      <c r="N282" s="110"/>
      <c r="O282" s="133"/>
      <c r="P282" s="9"/>
      <c r="Q282" s="9"/>
    </row>
    <row r="283" ht="18.600000000000001" customHeight="1">
      <c r="A283" s="22" t="s">
        <v>90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9"/>
      <c r="Q283" s="9"/>
    </row>
    <row r="284" ht="25.649999999999999" customHeight="1">
      <c r="A284" s="17" t="s">
        <v>12</v>
      </c>
      <c r="B284" s="18"/>
      <c r="C284" s="18"/>
      <c r="D284" s="18"/>
      <c r="E284" s="18"/>
      <c r="F284" s="18"/>
      <c r="G284" s="18"/>
      <c r="H284" s="18"/>
      <c r="I284" s="19"/>
      <c r="J284" s="20" t="s">
        <v>13</v>
      </c>
      <c r="K284" s="20" t="s">
        <v>14</v>
      </c>
      <c r="L284" s="20"/>
      <c r="M284" s="20"/>
      <c r="N284" s="20" t="s">
        <v>43</v>
      </c>
      <c r="O284" s="20" t="s">
        <v>16</v>
      </c>
      <c r="P284" s="9"/>
      <c r="Q284" s="9"/>
    </row>
    <row r="285" ht="24.75" customHeight="1">
      <c r="A285" s="21"/>
      <c r="B285" s="22"/>
      <c r="C285" s="22"/>
      <c r="D285" s="22"/>
      <c r="E285" s="22"/>
      <c r="F285" s="22"/>
      <c r="G285" s="22"/>
      <c r="H285" s="22"/>
      <c r="I285" s="23"/>
      <c r="J285" s="20"/>
      <c r="K285" s="20" t="s">
        <v>17</v>
      </c>
      <c r="L285" s="20" t="s">
        <v>18</v>
      </c>
      <c r="M285" s="20" t="s">
        <v>19</v>
      </c>
      <c r="N285" s="20"/>
      <c r="O285" s="20"/>
      <c r="P285" s="9"/>
      <c r="Q285" s="9"/>
    </row>
    <row r="286" ht="16.199999999999999" customHeight="1">
      <c r="A286" s="26" t="s">
        <v>117</v>
      </c>
      <c r="B286" s="27"/>
      <c r="C286" s="27"/>
      <c r="D286" s="27"/>
      <c r="E286" s="27"/>
      <c r="F286" s="27"/>
      <c r="G286" s="27"/>
      <c r="H286" s="27"/>
      <c r="I286" s="28"/>
      <c r="J286" s="31">
        <v>60</v>
      </c>
      <c r="K286" s="76">
        <v>0.31</v>
      </c>
      <c r="L286" s="76">
        <v>3.25</v>
      </c>
      <c r="M286" s="76">
        <v>6.2699999999999996</v>
      </c>
      <c r="N286" s="30">
        <f t="shared" ref="N286:N291" si="24">(K286+M286)*4+(L286*9)</f>
        <v>55.569999999999993</v>
      </c>
      <c r="O286" s="31">
        <v>45</v>
      </c>
      <c r="P286" s="9"/>
      <c r="Q286" s="9"/>
    </row>
    <row r="287" ht="18" customHeight="1">
      <c r="A287" s="26" t="s">
        <v>62</v>
      </c>
      <c r="B287" s="27"/>
      <c r="C287" s="27"/>
      <c r="D287" s="27"/>
      <c r="E287" s="27"/>
      <c r="F287" s="27"/>
      <c r="G287" s="27"/>
      <c r="H287" s="27"/>
      <c r="I287" s="28"/>
      <c r="J287" s="31">
        <v>200</v>
      </c>
      <c r="K287" s="76">
        <v>8.9399999999999995</v>
      </c>
      <c r="L287" s="76">
        <v>9.0399999999999991</v>
      </c>
      <c r="M287" s="76">
        <v>17.640000000000001</v>
      </c>
      <c r="N287" s="30">
        <f t="shared" si="24"/>
        <v>187.67999999999998</v>
      </c>
      <c r="O287" s="31">
        <v>478</v>
      </c>
      <c r="P287" s="9"/>
      <c r="Q287" s="9"/>
    </row>
    <row r="288" ht="18.600000000000001" customHeight="1">
      <c r="A288" s="26" t="s">
        <v>118</v>
      </c>
      <c r="B288" s="27"/>
      <c r="C288" s="27"/>
      <c r="D288" s="27"/>
      <c r="E288" s="27"/>
      <c r="F288" s="27"/>
      <c r="G288" s="27"/>
      <c r="H288" s="27"/>
      <c r="I288" s="28"/>
      <c r="J288" s="31">
        <v>200</v>
      </c>
      <c r="K288" s="76">
        <v>13.98</v>
      </c>
      <c r="L288" s="76">
        <v>14.44</v>
      </c>
      <c r="M288" s="76">
        <v>59.880000000000003</v>
      </c>
      <c r="N288" s="30">
        <f t="shared" si="24"/>
        <v>425.39999999999998</v>
      </c>
      <c r="O288" s="31">
        <v>260</v>
      </c>
      <c r="P288" s="9"/>
      <c r="Q288" s="9"/>
    </row>
    <row r="289" ht="17.399999999999999" customHeight="1">
      <c r="A289" s="26" t="s">
        <v>23</v>
      </c>
      <c r="B289" s="27"/>
      <c r="C289" s="27"/>
      <c r="D289" s="27"/>
      <c r="E289" s="27"/>
      <c r="F289" s="27"/>
      <c r="G289" s="27"/>
      <c r="H289" s="27"/>
      <c r="I289" s="28"/>
      <c r="J289" s="31">
        <v>20</v>
      </c>
      <c r="K289" s="29">
        <v>2.1099999999999999</v>
      </c>
      <c r="L289" s="53">
        <v>0.27000000000000002</v>
      </c>
      <c r="M289" s="29">
        <v>0.56000000000000005</v>
      </c>
      <c r="N289" s="30">
        <f t="shared" si="24"/>
        <v>13.109999999999999</v>
      </c>
      <c r="O289" s="31" t="s">
        <v>24</v>
      </c>
      <c r="P289" s="9"/>
      <c r="Q289" s="9"/>
    </row>
    <row r="290" ht="17.399999999999999" customHeight="1">
      <c r="A290" s="26" t="s">
        <v>36</v>
      </c>
      <c r="B290" s="27"/>
      <c r="C290" s="27"/>
      <c r="D290" s="27"/>
      <c r="E290" s="27"/>
      <c r="F290" s="27"/>
      <c r="G290" s="27"/>
      <c r="H290" s="27"/>
      <c r="I290" s="28"/>
      <c r="J290" s="31">
        <v>20</v>
      </c>
      <c r="K290" s="38">
        <v>0.84999999999999998</v>
      </c>
      <c r="L290" s="38">
        <v>0.33000000000000002</v>
      </c>
      <c r="M290" s="38">
        <v>4.8300000000000001</v>
      </c>
      <c r="N290" s="30">
        <f t="shared" si="24"/>
        <v>25.689999999999998</v>
      </c>
      <c r="O290" s="31" t="s">
        <v>24</v>
      </c>
      <c r="P290" s="9"/>
      <c r="Q290" s="9"/>
    </row>
    <row r="291" ht="16.800000000000001" customHeight="1">
      <c r="A291" s="48" t="s">
        <v>34</v>
      </c>
      <c r="B291" s="49"/>
      <c r="C291" s="49"/>
      <c r="D291" s="49"/>
      <c r="E291" s="49"/>
      <c r="F291" s="49"/>
      <c r="G291" s="49"/>
      <c r="H291" s="49"/>
      <c r="I291" s="50"/>
      <c r="J291" s="31">
        <v>200</v>
      </c>
      <c r="K291" s="31">
        <v>0.66000000000000003</v>
      </c>
      <c r="L291" s="31">
        <v>0.080000000000000002</v>
      </c>
      <c r="M291" s="31">
        <v>28.039999999999999</v>
      </c>
      <c r="N291" s="30">
        <f t="shared" si="24"/>
        <v>115.52</v>
      </c>
      <c r="O291" s="31">
        <v>349</v>
      </c>
      <c r="P291" s="9"/>
      <c r="Q291" s="9"/>
    </row>
    <row r="292" ht="19.800000000000001" customHeight="1">
      <c r="A292" s="65" t="s">
        <v>28</v>
      </c>
      <c r="B292" s="66"/>
      <c r="C292" s="66"/>
      <c r="D292" s="66"/>
      <c r="E292" s="66"/>
      <c r="F292" s="66"/>
      <c r="G292" s="66"/>
      <c r="H292" s="66"/>
      <c r="I292" s="67"/>
      <c r="J292" s="42">
        <f>SUM(J286:J291)</f>
        <v>700</v>
      </c>
      <c r="K292" s="42">
        <f>SUM(K286:K291)</f>
        <v>26.850000000000001</v>
      </c>
      <c r="L292" s="42">
        <f>SUM(L286:L291)</f>
        <v>27.409999999999993</v>
      </c>
      <c r="M292" s="42">
        <f>SUM(M286:M291)</f>
        <v>117.22</v>
      </c>
      <c r="N292" s="42">
        <f>SUM(N286:N291)</f>
        <v>822.97000000000003</v>
      </c>
      <c r="O292" s="75" t="s">
        <v>37</v>
      </c>
      <c r="P292" s="9"/>
      <c r="Q292" s="9"/>
    </row>
    <row r="293" ht="21" customHeight="1">
      <c r="A293" s="44" t="s">
        <v>38</v>
      </c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9"/>
      <c r="Q293" s="9"/>
    </row>
    <row r="294" ht="12" customHeight="1">
      <c r="A294" s="17" t="s">
        <v>12</v>
      </c>
      <c r="B294" s="18"/>
      <c r="C294" s="18"/>
      <c r="D294" s="18"/>
      <c r="E294" s="18"/>
      <c r="F294" s="18"/>
      <c r="G294" s="18"/>
      <c r="H294" s="18"/>
      <c r="I294" s="19"/>
      <c r="J294" s="20" t="s">
        <v>13</v>
      </c>
      <c r="K294" s="20" t="s">
        <v>14</v>
      </c>
      <c r="L294" s="20"/>
      <c r="M294" s="20"/>
      <c r="N294" s="20" t="s">
        <v>43</v>
      </c>
      <c r="O294" s="20" t="s">
        <v>16</v>
      </c>
      <c r="P294" s="9"/>
      <c r="Q294" s="9"/>
    </row>
    <row r="295" ht="34.799999999999997" customHeight="1">
      <c r="A295" s="21"/>
      <c r="B295" s="22"/>
      <c r="C295" s="22"/>
      <c r="D295" s="22"/>
      <c r="E295" s="22"/>
      <c r="F295" s="22"/>
      <c r="G295" s="22"/>
      <c r="H295" s="22"/>
      <c r="I295" s="23"/>
      <c r="J295" s="20"/>
      <c r="K295" s="20" t="s">
        <v>17</v>
      </c>
      <c r="L295" s="20" t="s">
        <v>18</v>
      </c>
      <c r="M295" s="20" t="s">
        <v>19</v>
      </c>
      <c r="N295" s="20"/>
      <c r="O295" s="20"/>
      <c r="P295" s="9"/>
      <c r="Q295" s="9"/>
    </row>
    <row r="296" ht="17.399999999999999" customHeight="1">
      <c r="A296" s="26" t="s">
        <v>119</v>
      </c>
      <c r="B296" s="27"/>
      <c r="C296" s="27"/>
      <c r="D296" s="27"/>
      <c r="E296" s="27"/>
      <c r="F296" s="27"/>
      <c r="G296" s="27"/>
      <c r="H296" s="27"/>
      <c r="I296" s="28"/>
      <c r="J296" s="31">
        <v>100</v>
      </c>
      <c r="K296" s="76">
        <v>10.470000000000001</v>
      </c>
      <c r="L296" s="76">
        <v>11.85</v>
      </c>
      <c r="M296" s="76">
        <v>31</v>
      </c>
      <c r="N296" s="30">
        <f t="shared" ref="N296:N297" si="25">(K296+M296)*4+(L296*9)</f>
        <v>272.52999999999997</v>
      </c>
      <c r="O296" s="31"/>
      <c r="P296" s="9"/>
      <c r="Q296" s="9"/>
    </row>
    <row r="297" ht="16.199999999999999" customHeight="1">
      <c r="A297" s="26" t="s">
        <v>96</v>
      </c>
      <c r="B297" s="27"/>
      <c r="C297" s="27"/>
      <c r="D297" s="27"/>
      <c r="E297" s="27"/>
      <c r="F297" s="27"/>
      <c r="G297" s="27"/>
      <c r="H297" s="27"/>
      <c r="I297" s="28"/>
      <c r="J297" s="38">
        <v>200</v>
      </c>
      <c r="K297" s="106">
        <v>0.80000000000000004</v>
      </c>
      <c r="L297" s="106">
        <v>0</v>
      </c>
      <c r="M297" s="106">
        <v>19.5</v>
      </c>
      <c r="N297" s="30">
        <f t="shared" si="25"/>
        <v>81.200000000000003</v>
      </c>
      <c r="O297" s="31"/>
      <c r="P297" s="9"/>
      <c r="Q297" s="9"/>
    </row>
    <row r="298" ht="15">
      <c r="A298" s="134" t="s">
        <v>28</v>
      </c>
      <c r="B298" s="77"/>
      <c r="C298" s="77"/>
      <c r="D298" s="77"/>
      <c r="E298" s="77"/>
      <c r="F298" s="77"/>
      <c r="G298" s="77"/>
      <c r="H298" s="77"/>
      <c r="I298" s="135"/>
      <c r="J298" s="136">
        <f>SUM(J296:J297)</f>
        <v>300</v>
      </c>
      <c r="K298" s="136">
        <f>SUM(K296:K297)</f>
        <v>11.270000000000001</v>
      </c>
      <c r="L298" s="136">
        <f>SUM(L296:L297)</f>
        <v>11.85</v>
      </c>
      <c r="M298" s="136">
        <f>SUM(M296:M297)</f>
        <v>50.5</v>
      </c>
      <c r="N298" s="136">
        <f>SUM(N296:N297)</f>
        <v>353.72999999999996</v>
      </c>
      <c r="O298" s="137" t="s">
        <v>37</v>
      </c>
      <c r="P298" s="9"/>
      <c r="Q298" s="9"/>
    </row>
    <row r="299" ht="18" customHeight="1">
      <c r="A299" s="138" t="s">
        <v>41</v>
      </c>
      <c r="B299" s="139"/>
      <c r="C299" s="139"/>
      <c r="D299" s="139"/>
      <c r="E299" s="139"/>
      <c r="F299" s="139"/>
      <c r="G299" s="139"/>
      <c r="H299" s="139"/>
      <c r="I299" s="140"/>
      <c r="J299" s="141">
        <f>J298+J292+J281</f>
        <v>1500</v>
      </c>
      <c r="K299" s="141">
        <f>K298+K292+K281</f>
        <v>53.170000000000002</v>
      </c>
      <c r="L299" s="141">
        <f>L298+L292+L281</f>
        <v>54.859999999999992</v>
      </c>
      <c r="M299" s="141">
        <f>M298+M292+M281</f>
        <v>235.28</v>
      </c>
      <c r="N299" s="142">
        <f>N298+N292+N281</f>
        <v>1647.54</v>
      </c>
      <c r="O299" s="143" t="s">
        <v>37</v>
      </c>
      <c r="P299" s="113"/>
      <c r="Q299" s="113"/>
    </row>
    <row r="300">
      <c r="J300" s="144"/>
      <c r="K300" s="145"/>
      <c r="L300" s="144"/>
      <c r="M300" s="144"/>
      <c r="N300" s="144"/>
      <c r="O300" s="144"/>
    </row>
    <row r="301">
      <c r="J301" s="144"/>
      <c r="K301" s="145"/>
      <c r="L301" s="144"/>
      <c r="M301" s="144"/>
      <c r="N301" s="144"/>
      <c r="O301" s="144"/>
    </row>
    <row r="302">
      <c r="J302" s="144"/>
      <c r="K302" s="145"/>
      <c r="L302" s="144"/>
      <c r="M302" s="144"/>
      <c r="N302" s="144"/>
      <c r="O302" s="144"/>
    </row>
    <row r="303">
      <c r="J303" s="144"/>
      <c r="K303" s="145"/>
      <c r="L303" s="144"/>
      <c r="M303" s="144"/>
      <c r="N303" s="144"/>
      <c r="O303" s="144"/>
    </row>
    <row r="304">
      <c r="J304" s="144"/>
      <c r="K304" s="145"/>
      <c r="L304" s="144"/>
      <c r="M304" s="144"/>
      <c r="N304" s="144"/>
      <c r="O304" s="144"/>
    </row>
    <row r="305">
      <c r="J305" s="144"/>
      <c r="K305" s="145"/>
      <c r="L305" s="144"/>
      <c r="M305" s="144"/>
      <c r="N305" s="144"/>
      <c r="O305" s="144"/>
    </row>
    <row r="306">
      <c r="J306" s="144"/>
      <c r="K306" s="145"/>
      <c r="L306" s="144"/>
      <c r="M306" s="144"/>
      <c r="N306" s="144"/>
      <c r="O306" s="144"/>
    </row>
    <row r="307">
      <c r="J307" s="144"/>
      <c r="K307" s="145"/>
      <c r="L307" s="144"/>
      <c r="M307" s="144"/>
      <c r="N307" s="144"/>
      <c r="O307" s="144"/>
    </row>
    <row r="308">
      <c r="J308" s="144"/>
      <c r="K308" s="145"/>
      <c r="L308" s="144"/>
      <c r="M308" s="144"/>
      <c r="N308" s="144"/>
      <c r="O308" s="144"/>
    </row>
    <row r="309">
      <c r="J309" s="144"/>
      <c r="K309" s="145"/>
      <c r="L309" s="144"/>
      <c r="M309" s="144"/>
      <c r="N309" s="144"/>
      <c r="O309" s="144"/>
    </row>
    <row r="310">
      <c r="J310" s="144"/>
      <c r="K310" s="145"/>
      <c r="L310" s="144"/>
      <c r="M310" s="144"/>
      <c r="N310" s="144"/>
      <c r="O310" s="144"/>
    </row>
    <row r="311">
      <c r="J311" s="144"/>
      <c r="K311" s="145"/>
      <c r="L311" s="144"/>
      <c r="M311" s="144"/>
      <c r="N311" s="144"/>
      <c r="O311" s="144"/>
    </row>
    <row r="312" ht="14.25">
      <c r="J312" s="144"/>
      <c r="K312" s="145"/>
      <c r="L312" s="144"/>
      <c r="M312" s="144"/>
      <c r="N312" s="144"/>
      <c r="O312" s="144"/>
    </row>
    <row r="313" ht="14.25">
      <c r="J313" s="144"/>
      <c r="K313" s="145"/>
      <c r="L313" s="144"/>
      <c r="M313" s="144"/>
      <c r="N313" s="144"/>
      <c r="O313" s="144"/>
    </row>
    <row r="314" ht="14.25">
      <c r="J314" s="144"/>
      <c r="K314" s="145"/>
      <c r="L314" s="144"/>
      <c r="M314" s="144"/>
      <c r="N314" s="144"/>
      <c r="O314" s="144"/>
    </row>
    <row r="315" ht="14.25">
      <c r="J315" s="144"/>
      <c r="K315" s="145"/>
      <c r="L315" s="144"/>
      <c r="M315" s="144"/>
      <c r="N315" s="144"/>
      <c r="O315" s="144"/>
    </row>
    <row r="316" ht="14.25">
      <c r="J316" s="144"/>
      <c r="K316" s="145"/>
      <c r="L316" s="144"/>
      <c r="M316" s="144"/>
      <c r="N316" s="144"/>
      <c r="O316" s="144"/>
    </row>
    <row r="317" ht="14.25">
      <c r="J317" s="144"/>
      <c r="K317" s="145"/>
      <c r="L317" s="144"/>
      <c r="M317" s="144"/>
      <c r="N317" s="144"/>
      <c r="O317" s="144"/>
    </row>
    <row r="318" ht="14.25">
      <c r="J318" s="144"/>
      <c r="K318" s="145"/>
      <c r="L318" s="144"/>
      <c r="M318" s="144"/>
      <c r="N318" s="144"/>
      <c r="O318" s="144"/>
    </row>
    <row r="319" ht="14.25">
      <c r="J319" s="144"/>
      <c r="K319" s="145"/>
      <c r="L319" s="144"/>
      <c r="M319" s="144"/>
      <c r="N319" s="144"/>
      <c r="O319" s="144"/>
    </row>
    <row r="320" ht="14.25">
      <c r="J320" s="144"/>
      <c r="K320" s="145"/>
      <c r="L320" s="144"/>
      <c r="M320" s="144"/>
      <c r="N320" s="144"/>
      <c r="O320" s="144"/>
    </row>
    <row r="321" ht="14.25">
      <c r="J321" s="144"/>
      <c r="K321" s="145"/>
      <c r="L321" s="144"/>
      <c r="M321" s="144"/>
      <c r="N321" s="144"/>
      <c r="O321" s="144"/>
    </row>
    <row r="322" ht="14.25">
      <c r="J322" s="144"/>
      <c r="K322" s="145"/>
      <c r="L322" s="144"/>
      <c r="M322" s="144"/>
      <c r="N322" s="144"/>
      <c r="O322" s="144"/>
    </row>
    <row r="323" ht="14.25">
      <c r="J323" s="144"/>
      <c r="K323" s="145"/>
      <c r="L323" s="144"/>
      <c r="M323" s="144"/>
      <c r="N323" s="144"/>
      <c r="O323" s="144"/>
    </row>
    <row r="324" ht="14.25">
      <c r="J324" s="144"/>
      <c r="K324" s="145"/>
      <c r="L324" s="144"/>
      <c r="M324" s="144"/>
      <c r="N324" s="144"/>
      <c r="O324" s="144"/>
    </row>
    <row r="325" ht="14.25">
      <c r="J325" s="144"/>
      <c r="K325" s="145"/>
      <c r="L325" s="144"/>
      <c r="M325" s="144"/>
      <c r="N325" s="144"/>
      <c r="O325" s="144"/>
    </row>
    <row r="326" ht="14.25">
      <c r="J326" s="144"/>
      <c r="K326" s="145"/>
      <c r="L326" s="144"/>
      <c r="M326" s="144"/>
      <c r="N326" s="144"/>
      <c r="O326" s="144"/>
    </row>
    <row r="327" ht="14.25">
      <c r="J327" s="144"/>
      <c r="K327" s="145"/>
      <c r="L327" s="144"/>
      <c r="M327" s="144"/>
      <c r="N327" s="144"/>
      <c r="O327" s="144"/>
    </row>
    <row r="328" ht="14.25">
      <c r="J328" s="144"/>
      <c r="K328" s="145"/>
      <c r="L328" s="144"/>
      <c r="M328" s="144"/>
      <c r="N328" s="144"/>
      <c r="O328" s="144"/>
    </row>
    <row r="329" ht="14.25">
      <c r="J329" s="144"/>
      <c r="K329" s="145"/>
      <c r="L329" s="144"/>
      <c r="M329" s="144"/>
      <c r="N329" s="144"/>
      <c r="O329" s="144"/>
    </row>
    <row r="330" ht="14.25">
      <c r="J330" s="144"/>
      <c r="K330" s="145"/>
      <c r="L330" s="144"/>
      <c r="M330" s="144"/>
      <c r="N330" s="144"/>
      <c r="O330" s="144"/>
    </row>
    <row r="331" ht="14.25">
      <c r="J331" s="144"/>
      <c r="K331" s="145"/>
      <c r="L331" s="144"/>
      <c r="M331" s="144"/>
      <c r="N331" s="144"/>
      <c r="O331" s="144"/>
    </row>
    <row r="332" ht="14.25">
      <c r="J332" s="144"/>
      <c r="K332" s="145"/>
      <c r="L332" s="144"/>
      <c r="M332" s="144"/>
      <c r="N332" s="144"/>
      <c r="O332" s="144"/>
    </row>
    <row r="333" ht="14.25">
      <c r="J333" s="144"/>
      <c r="K333" s="145"/>
      <c r="L333" s="144"/>
      <c r="M333" s="144"/>
      <c r="N333" s="144"/>
      <c r="O333" s="144"/>
    </row>
    <row r="334" ht="14.25">
      <c r="J334" s="144"/>
      <c r="K334" s="145"/>
      <c r="L334" s="144"/>
      <c r="M334" s="144"/>
      <c r="N334" s="144"/>
      <c r="O334" s="144"/>
    </row>
    <row r="335" ht="14.25">
      <c r="J335" s="144"/>
      <c r="K335" s="145"/>
      <c r="L335" s="144"/>
      <c r="M335" s="144"/>
      <c r="N335" s="144"/>
      <c r="O335" s="144"/>
    </row>
    <row r="336" ht="14.25">
      <c r="J336" s="144"/>
      <c r="K336" s="145"/>
      <c r="L336" s="144"/>
      <c r="M336" s="144"/>
      <c r="N336" s="144"/>
      <c r="O336" s="144"/>
    </row>
    <row r="337" ht="14.25">
      <c r="J337" s="144"/>
      <c r="K337" s="145"/>
      <c r="L337" s="144"/>
      <c r="M337" s="144"/>
      <c r="N337" s="144"/>
      <c r="O337" s="144"/>
    </row>
    <row r="338" ht="14.25">
      <c r="J338" s="144"/>
      <c r="K338" s="145"/>
      <c r="L338" s="144"/>
      <c r="M338" s="144"/>
      <c r="N338" s="144"/>
      <c r="O338" s="144"/>
    </row>
    <row r="339" ht="14.25">
      <c r="J339" s="144"/>
      <c r="K339" s="145"/>
      <c r="L339" s="144"/>
      <c r="M339" s="144"/>
      <c r="N339" s="144"/>
      <c r="O339" s="144"/>
    </row>
    <row r="340" ht="14.25">
      <c r="J340" s="144"/>
      <c r="K340" s="145"/>
      <c r="L340" s="144"/>
      <c r="M340" s="144"/>
      <c r="N340" s="144"/>
      <c r="O340" s="144"/>
    </row>
    <row r="341" ht="14.25">
      <c r="J341" s="144"/>
      <c r="K341" s="145"/>
      <c r="L341" s="144"/>
      <c r="M341" s="144"/>
      <c r="N341" s="144"/>
      <c r="O341" s="144"/>
    </row>
    <row r="342" ht="14.25">
      <c r="J342" s="144"/>
      <c r="K342" s="145"/>
      <c r="L342" s="144"/>
      <c r="M342" s="144"/>
      <c r="N342" s="144"/>
      <c r="O342" s="144"/>
    </row>
    <row r="343" ht="14.25">
      <c r="J343" s="144"/>
      <c r="K343" s="145"/>
      <c r="L343" s="144"/>
      <c r="M343" s="144"/>
      <c r="N343" s="144"/>
      <c r="O343" s="144"/>
    </row>
    <row r="344" ht="14.25">
      <c r="J344" s="144"/>
      <c r="K344" s="145"/>
      <c r="L344" s="144"/>
      <c r="M344" s="144"/>
      <c r="N344" s="144"/>
      <c r="O344" s="144"/>
    </row>
    <row r="345" ht="14.25">
      <c r="J345" s="144"/>
      <c r="K345" s="145"/>
      <c r="L345" s="144"/>
      <c r="M345" s="144"/>
      <c r="N345" s="144"/>
      <c r="O345" s="144"/>
    </row>
    <row r="346" ht="14.25">
      <c r="J346" s="144"/>
      <c r="K346" s="145"/>
      <c r="L346" s="144"/>
      <c r="M346" s="144"/>
      <c r="N346" s="144"/>
      <c r="O346" s="144"/>
    </row>
    <row r="347" ht="14.25">
      <c r="J347" s="144"/>
      <c r="K347" s="145"/>
      <c r="L347" s="144"/>
      <c r="M347" s="144"/>
      <c r="N347" s="144"/>
      <c r="O347" s="144"/>
    </row>
    <row r="348" ht="14.25">
      <c r="J348" s="144"/>
      <c r="K348" s="145"/>
      <c r="L348" s="144"/>
      <c r="M348" s="144"/>
      <c r="N348" s="144"/>
      <c r="O348" s="144"/>
    </row>
    <row r="349" ht="14.25">
      <c r="J349" s="144"/>
      <c r="K349" s="145"/>
      <c r="L349" s="144"/>
      <c r="M349" s="144"/>
      <c r="N349" s="144"/>
      <c r="O349" s="144"/>
    </row>
  </sheetData>
  <mergeCells count="355">
    <mergeCell ref="A1:F1"/>
    <mergeCell ref="M1:O1"/>
    <mergeCell ref="A2:F2"/>
    <mergeCell ref="M2:O2"/>
    <mergeCell ref="A3:F3"/>
    <mergeCell ref="M3:O3"/>
    <mergeCell ref="A4:F4"/>
    <mergeCell ref="M4:O4"/>
    <mergeCell ref="A5:F5"/>
    <mergeCell ref="M5:O5"/>
    <mergeCell ref="A6:F6"/>
    <mergeCell ref="M6:O6"/>
    <mergeCell ref="A7:F7"/>
    <mergeCell ref="M7:O7"/>
    <mergeCell ref="B12:N14"/>
    <mergeCell ref="A15:N15"/>
    <mergeCell ref="A16:Q16"/>
    <mergeCell ref="A17:O17"/>
    <mergeCell ref="A18:I19"/>
    <mergeCell ref="J18:J19"/>
    <mergeCell ref="K18:M18"/>
    <mergeCell ref="N18:N19"/>
    <mergeCell ref="O18:O19"/>
    <mergeCell ref="A20:O20"/>
    <mergeCell ref="A21:I21"/>
    <mergeCell ref="A22:I22"/>
    <mergeCell ref="A23:I23"/>
    <mergeCell ref="A24:I24"/>
    <mergeCell ref="A25:I25"/>
    <mergeCell ref="A26:I26"/>
    <mergeCell ref="A27:O27"/>
    <mergeCell ref="A28:I28"/>
    <mergeCell ref="A29:I29"/>
    <mergeCell ref="A30:I30"/>
    <mergeCell ref="A31:I31"/>
    <mergeCell ref="A32:I32"/>
    <mergeCell ref="A33:I33"/>
    <mergeCell ref="A34:I34"/>
    <mergeCell ref="A35:I35"/>
    <mergeCell ref="A36:O36"/>
    <mergeCell ref="A37:I38"/>
    <mergeCell ref="J37:J38"/>
    <mergeCell ref="K37:M37"/>
    <mergeCell ref="N37:N38"/>
    <mergeCell ref="O37:O38"/>
    <mergeCell ref="A39:I39"/>
    <mergeCell ref="A40:I40"/>
    <mergeCell ref="A41:I41"/>
    <mergeCell ref="A42:I42"/>
    <mergeCell ref="A43:I43"/>
    <mergeCell ref="A45:O45"/>
    <mergeCell ref="A46:I47"/>
    <mergeCell ref="J46:J47"/>
    <mergeCell ref="K46:M46"/>
    <mergeCell ref="N46:N47"/>
    <mergeCell ref="O46:O47"/>
    <mergeCell ref="A48:O48"/>
    <mergeCell ref="A49:I49"/>
    <mergeCell ref="A50:I50"/>
    <mergeCell ref="A51:I51"/>
    <mergeCell ref="A52:I52"/>
    <mergeCell ref="A53:I53"/>
    <mergeCell ref="A54:I54"/>
    <mergeCell ref="A55:I55"/>
    <mergeCell ref="A56:I56"/>
    <mergeCell ref="A57:O57"/>
    <mergeCell ref="A58:I58"/>
    <mergeCell ref="A59:I59"/>
    <mergeCell ref="A60:I60"/>
    <mergeCell ref="A61:I61"/>
    <mergeCell ref="A62:I62"/>
    <mergeCell ref="A63:I63"/>
    <mergeCell ref="A64:I64"/>
    <mergeCell ref="A65:I65"/>
    <mergeCell ref="A67:O67"/>
    <mergeCell ref="A68:I69"/>
    <mergeCell ref="J68:J69"/>
    <mergeCell ref="K68:M68"/>
    <mergeCell ref="N68:N69"/>
    <mergeCell ref="O68:O69"/>
    <mergeCell ref="A70:I70"/>
    <mergeCell ref="A71:I71"/>
    <mergeCell ref="A72:I72"/>
    <mergeCell ref="A73:I73"/>
    <mergeCell ref="A74:I74"/>
    <mergeCell ref="A75:O75"/>
    <mergeCell ref="A76:I77"/>
    <mergeCell ref="J76:J77"/>
    <mergeCell ref="K76:M76"/>
    <mergeCell ref="N76:N77"/>
    <mergeCell ref="O76:O77"/>
    <mergeCell ref="A78:O78"/>
    <mergeCell ref="A79:I79"/>
    <mergeCell ref="A80:I80"/>
    <mergeCell ref="A81:I81"/>
    <mergeCell ref="A82:I82"/>
    <mergeCell ref="A83:I83"/>
    <mergeCell ref="A84:O84"/>
    <mergeCell ref="A85:I85"/>
    <mergeCell ref="A86:I86"/>
    <mergeCell ref="A87:I87"/>
    <mergeCell ref="A88:I88"/>
    <mergeCell ref="A89:I89"/>
    <mergeCell ref="A90:I90"/>
    <mergeCell ref="A91:I91"/>
    <mergeCell ref="A92:O92"/>
    <mergeCell ref="A93:I94"/>
    <mergeCell ref="J93:J94"/>
    <mergeCell ref="K93:M93"/>
    <mergeCell ref="N93:N94"/>
    <mergeCell ref="O93:O94"/>
    <mergeCell ref="A95:I95"/>
    <mergeCell ref="A96:I96"/>
    <mergeCell ref="A97:I97"/>
    <mergeCell ref="A98:I98"/>
    <mergeCell ref="A99:O99"/>
    <mergeCell ref="A100:I101"/>
    <mergeCell ref="J100:J101"/>
    <mergeCell ref="K100:M100"/>
    <mergeCell ref="N100:N101"/>
    <mergeCell ref="O100:O101"/>
    <mergeCell ref="A102:O102"/>
    <mergeCell ref="A103:I103"/>
    <mergeCell ref="A104:I104"/>
    <mergeCell ref="A105:I105"/>
    <mergeCell ref="A106:I106"/>
    <mergeCell ref="A107:I107"/>
    <mergeCell ref="A108:O108"/>
    <mergeCell ref="A109:I109"/>
    <mergeCell ref="A110:I110"/>
    <mergeCell ref="A111:I111"/>
    <mergeCell ref="A112:I112"/>
    <mergeCell ref="A113:I113"/>
    <mergeCell ref="A114:I114"/>
    <mergeCell ref="A115:I115"/>
    <mergeCell ref="A116:I116"/>
    <mergeCell ref="A117:O117"/>
    <mergeCell ref="A118:I119"/>
    <mergeCell ref="J118:J119"/>
    <mergeCell ref="K118:M118"/>
    <mergeCell ref="N118:N119"/>
    <mergeCell ref="O118:O119"/>
    <mergeCell ref="A120:I120"/>
    <mergeCell ref="A121:I121"/>
    <mergeCell ref="A122:I122"/>
    <mergeCell ref="A123:I123"/>
    <mergeCell ref="A125:O125"/>
    <mergeCell ref="A126:I127"/>
    <mergeCell ref="J126:J127"/>
    <mergeCell ref="K126:M126"/>
    <mergeCell ref="N126:N127"/>
    <mergeCell ref="O126:O127"/>
    <mergeCell ref="A128:O128"/>
    <mergeCell ref="A129:I129"/>
    <mergeCell ref="A130:I130"/>
    <mergeCell ref="A131:I131"/>
    <mergeCell ref="A132:I132"/>
    <mergeCell ref="A133:I133"/>
    <mergeCell ref="A134:O134"/>
    <mergeCell ref="A135:I135"/>
    <mergeCell ref="A136:I136"/>
    <mergeCell ref="A137:I137"/>
    <mergeCell ref="A138:I138"/>
    <mergeCell ref="A139:I139"/>
    <mergeCell ref="A140:I140"/>
    <mergeCell ref="A141:I141"/>
    <mergeCell ref="A142:I142"/>
    <mergeCell ref="A143:O143"/>
    <mergeCell ref="A144:I145"/>
    <mergeCell ref="J144:J145"/>
    <mergeCell ref="K144:M144"/>
    <mergeCell ref="N144:N145"/>
    <mergeCell ref="O144:O145"/>
    <mergeCell ref="A146:I146"/>
    <mergeCell ref="A147:I147"/>
    <mergeCell ref="A148:I148"/>
    <mergeCell ref="A149:I149"/>
    <mergeCell ref="A150:O150"/>
    <mergeCell ref="A151:I152"/>
    <mergeCell ref="J151:J152"/>
    <mergeCell ref="K151:M151"/>
    <mergeCell ref="N151:N152"/>
    <mergeCell ref="O151:O152"/>
    <mergeCell ref="A153:O153"/>
    <mergeCell ref="A154:I154"/>
    <mergeCell ref="A155:I155"/>
    <mergeCell ref="A156:I156"/>
    <mergeCell ref="A157:I157"/>
    <mergeCell ref="A158:I158"/>
    <mergeCell ref="A159:I159"/>
    <mergeCell ref="A164:O164"/>
    <mergeCell ref="A165:I166"/>
    <mergeCell ref="J165:J166"/>
    <mergeCell ref="K165:M165"/>
    <mergeCell ref="N165:N166"/>
    <mergeCell ref="O165:O166"/>
    <mergeCell ref="A167:I167"/>
    <mergeCell ref="A168:I168"/>
    <mergeCell ref="A169:I169"/>
    <mergeCell ref="A170:I170"/>
    <mergeCell ref="A171:I171"/>
    <mergeCell ref="A172:I172"/>
    <mergeCell ref="A173:I173"/>
    <mergeCell ref="A174:I174"/>
    <mergeCell ref="A177:O177"/>
    <mergeCell ref="A178:I179"/>
    <mergeCell ref="J178:J179"/>
    <mergeCell ref="K178:M178"/>
    <mergeCell ref="N178:N179"/>
    <mergeCell ref="O178:O179"/>
    <mergeCell ref="A180:I180"/>
    <mergeCell ref="A181:I181"/>
    <mergeCell ref="A182:I182"/>
    <mergeCell ref="A183:I183"/>
    <mergeCell ref="A184:O184"/>
    <mergeCell ref="A185:I186"/>
    <mergeCell ref="J185:J186"/>
    <mergeCell ref="K185:M185"/>
    <mergeCell ref="N185:N186"/>
    <mergeCell ref="O185:O186"/>
    <mergeCell ref="A187:O187"/>
    <mergeCell ref="A188:I188"/>
    <mergeCell ref="A189:I189"/>
    <mergeCell ref="A190:I190"/>
    <mergeCell ref="A191:I191"/>
    <mergeCell ref="A192:I192"/>
    <mergeCell ref="A193:I193"/>
    <mergeCell ref="A194:O194"/>
    <mergeCell ref="A195:I195"/>
    <mergeCell ref="A196:I196"/>
    <mergeCell ref="A197:I197"/>
    <mergeCell ref="A198:I198"/>
    <mergeCell ref="A199:I199"/>
    <mergeCell ref="A200:I200"/>
    <mergeCell ref="A201:I201"/>
    <mergeCell ref="A202:I202"/>
    <mergeCell ref="A203:O203"/>
    <mergeCell ref="A204:I205"/>
    <mergeCell ref="J204:J205"/>
    <mergeCell ref="K204:M204"/>
    <mergeCell ref="N204:N205"/>
    <mergeCell ref="O204:O205"/>
    <mergeCell ref="A206:I206"/>
    <mergeCell ref="A207:I207"/>
    <mergeCell ref="A208:I208"/>
    <mergeCell ref="A209:I209"/>
    <mergeCell ref="A214:I214"/>
    <mergeCell ref="A215:O215"/>
    <mergeCell ref="A216:I217"/>
    <mergeCell ref="J216:J217"/>
    <mergeCell ref="K216:M216"/>
    <mergeCell ref="N216:N217"/>
    <mergeCell ref="O216:O217"/>
    <mergeCell ref="A218:O218"/>
    <mergeCell ref="A219:I219"/>
    <mergeCell ref="A220:I220"/>
    <mergeCell ref="A221:I221"/>
    <mergeCell ref="A222:I222"/>
    <mergeCell ref="A223:I223"/>
    <mergeCell ref="A224:O224"/>
    <mergeCell ref="A225:I226"/>
    <mergeCell ref="J225:J226"/>
    <mergeCell ref="K225:M225"/>
    <mergeCell ref="N225:N226"/>
    <mergeCell ref="O225:O226"/>
    <mergeCell ref="A227:I227"/>
    <mergeCell ref="A228:I228"/>
    <mergeCell ref="A229:I229"/>
    <mergeCell ref="A230:I230"/>
    <mergeCell ref="A231:I231"/>
    <mergeCell ref="A232:I232"/>
    <mergeCell ref="A233:I233"/>
    <mergeCell ref="A235:O235"/>
    <mergeCell ref="A236:I237"/>
    <mergeCell ref="J236:J237"/>
    <mergeCell ref="K236:M236"/>
    <mergeCell ref="N236:N237"/>
    <mergeCell ref="O236:O237"/>
    <mergeCell ref="A238:I238"/>
    <mergeCell ref="A239:I239"/>
    <mergeCell ref="A240:I240"/>
    <mergeCell ref="A241:I241"/>
    <mergeCell ref="A243:O243"/>
    <mergeCell ref="A244:I245"/>
    <mergeCell ref="J244:J245"/>
    <mergeCell ref="K244:M244"/>
    <mergeCell ref="N244:N245"/>
    <mergeCell ref="O244:O245"/>
    <mergeCell ref="A246:O246"/>
    <mergeCell ref="A247:I247"/>
    <mergeCell ref="A248:I248"/>
    <mergeCell ref="A249:I249"/>
    <mergeCell ref="A250:I250"/>
    <mergeCell ref="A251:I251"/>
    <mergeCell ref="A252:I252"/>
    <mergeCell ref="A253:I253"/>
    <mergeCell ref="A254:I254"/>
    <mergeCell ref="A255:O255"/>
    <mergeCell ref="A256:I257"/>
    <mergeCell ref="J256:J257"/>
    <mergeCell ref="K256:M256"/>
    <mergeCell ref="N256:N257"/>
    <mergeCell ref="O256:O257"/>
    <mergeCell ref="A258:I258"/>
    <mergeCell ref="A259:I259"/>
    <mergeCell ref="A260:I260"/>
    <mergeCell ref="A261:I261"/>
    <mergeCell ref="A262:I262"/>
    <mergeCell ref="A263:I263"/>
    <mergeCell ref="A264:I264"/>
    <mergeCell ref="A265:O265"/>
    <mergeCell ref="A266:I267"/>
    <mergeCell ref="J266:J267"/>
    <mergeCell ref="K266:M266"/>
    <mergeCell ref="N266:N267"/>
    <mergeCell ref="O266:O267"/>
    <mergeCell ref="A268:I268"/>
    <mergeCell ref="A269:I269"/>
    <mergeCell ref="A270:I270"/>
    <mergeCell ref="A271:I271"/>
    <mergeCell ref="A273:O273"/>
    <mergeCell ref="A274:I275"/>
    <mergeCell ref="J274:J275"/>
    <mergeCell ref="K274:M274"/>
    <mergeCell ref="N274:N275"/>
    <mergeCell ref="O274:O275"/>
    <mergeCell ref="A276:O276"/>
    <mergeCell ref="A277:I277"/>
    <mergeCell ref="A278:I278"/>
    <mergeCell ref="A279:I279"/>
    <mergeCell ref="A280:I280"/>
    <mergeCell ref="A281:I281"/>
    <mergeCell ref="A283:O283"/>
    <mergeCell ref="A284:I285"/>
    <mergeCell ref="J284:J285"/>
    <mergeCell ref="K284:M284"/>
    <mergeCell ref="N284:N285"/>
    <mergeCell ref="O284:O285"/>
    <mergeCell ref="A286:I286"/>
    <mergeCell ref="A287:I287"/>
    <mergeCell ref="A288:I288"/>
    <mergeCell ref="A289:I289"/>
    <mergeCell ref="A290:I290"/>
    <mergeCell ref="A291:I291"/>
    <mergeCell ref="A292:I292"/>
    <mergeCell ref="A293:O293"/>
    <mergeCell ref="A294:I295"/>
    <mergeCell ref="J294:J295"/>
    <mergeCell ref="K294:M294"/>
    <mergeCell ref="N294:N295"/>
    <mergeCell ref="O294:O295"/>
    <mergeCell ref="A296:I296"/>
    <mergeCell ref="A297:I297"/>
    <mergeCell ref="A298:I298"/>
    <mergeCell ref="A299:I299"/>
  </mergeCells>
  <printOptions headings="0" gridLines="0"/>
  <pageMargins left="0.23622047244094491" right="0.23622047244094491" top="0.3543307086614173" bottom="0.3543307086614173" header="0.51181102362204722" footer="0.51181102362204722"/>
  <pageSetup paperSize="9" scale="1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revision>13</cp:revision>
  <dcterms:created xsi:type="dcterms:W3CDTF">2020-09-18T04:15:14Z</dcterms:created>
  <dcterms:modified xsi:type="dcterms:W3CDTF">2025-05-21T02:32:01Z</dcterms:modified>
</cp:coreProperties>
</file>