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Page 1" sheetId="1" r:id="rId1"/>
    <sheet name="Лист1" sheetId="2" r:id="rId2"/>
  </sheets>
  <definedNames>
    <definedName name="_xlnm.Print_Area" localSheetId="0">'Page 1'!$A$1:$P$457</definedName>
  </definedNames>
  <calcPr calcId="125725"/>
</workbook>
</file>

<file path=xl/calcChain.xml><?xml version="1.0" encoding="utf-8"?>
<calcChain xmlns="http://schemas.openxmlformats.org/spreadsheetml/2006/main">
  <c r="N463" i="1"/>
  <c r="M463"/>
  <c r="L463"/>
  <c r="K463"/>
  <c r="J463"/>
  <c r="M457"/>
  <c r="L457"/>
  <c r="K457"/>
  <c r="J457"/>
  <c r="N456"/>
  <c r="N455"/>
  <c r="N454"/>
  <c r="N453"/>
  <c r="N452"/>
  <c r="N451"/>
  <c r="N450"/>
  <c r="N457" s="1"/>
  <c r="M445"/>
  <c r="L445"/>
  <c r="K445"/>
  <c r="J445"/>
  <c r="N444"/>
  <c r="N443"/>
  <c r="N442"/>
  <c r="N441"/>
  <c r="N445" s="1"/>
  <c r="M437"/>
  <c r="L437"/>
  <c r="K437"/>
  <c r="J437"/>
  <c r="N436"/>
  <c r="N434"/>
  <c r="N433"/>
  <c r="N432"/>
  <c r="N437" s="1"/>
  <c r="M430"/>
  <c r="L430"/>
  <c r="K430"/>
  <c r="J430"/>
  <c r="N429"/>
  <c r="N428"/>
  <c r="N427"/>
  <c r="N425"/>
  <c r="N424"/>
  <c r="N430" s="1"/>
  <c r="N418"/>
  <c r="M418"/>
  <c r="L418"/>
  <c r="K418"/>
  <c r="J418"/>
  <c r="M412"/>
  <c r="L412"/>
  <c r="K412"/>
  <c r="J412"/>
  <c r="N411"/>
  <c r="N410"/>
  <c r="N409"/>
  <c r="N408"/>
  <c r="N407"/>
  <c r="N406"/>
  <c r="N412" s="1"/>
  <c r="M401"/>
  <c r="L401"/>
  <c r="K401"/>
  <c r="J401"/>
  <c r="N400"/>
  <c r="N399"/>
  <c r="N398"/>
  <c r="N397"/>
  <c r="N401" s="1"/>
  <c r="M393"/>
  <c r="L393"/>
  <c r="K393"/>
  <c r="J393"/>
  <c r="N392"/>
  <c r="N391"/>
  <c r="N390"/>
  <c r="N389"/>
  <c r="N393" s="1"/>
  <c r="M387"/>
  <c r="L387"/>
  <c r="K387"/>
  <c r="J387"/>
  <c r="N386"/>
  <c r="N385"/>
  <c r="N384"/>
  <c r="N383"/>
  <c r="N382"/>
  <c r="N387" s="1"/>
  <c r="N376"/>
  <c r="M376"/>
  <c r="L376"/>
  <c r="K376"/>
  <c r="J376"/>
  <c r="M370"/>
  <c r="L370"/>
  <c r="K370"/>
  <c r="J370"/>
  <c r="N369"/>
  <c r="N368"/>
  <c r="N367"/>
  <c r="N366"/>
  <c r="N365"/>
  <c r="N364"/>
  <c r="N363"/>
  <c r="N370" s="1"/>
  <c r="M358"/>
  <c r="L358"/>
  <c r="K358"/>
  <c r="J358"/>
  <c r="N357"/>
  <c r="N356"/>
  <c r="N355"/>
  <c r="N354"/>
  <c r="N358" s="1"/>
  <c r="M350"/>
  <c r="L350"/>
  <c r="K350"/>
  <c r="J350"/>
  <c r="N349"/>
  <c r="N348"/>
  <c r="N347"/>
  <c r="N346"/>
  <c r="N345"/>
  <c r="N350" s="1"/>
  <c r="M343"/>
  <c r="L343"/>
  <c r="K343"/>
  <c r="J343"/>
  <c r="N342"/>
  <c r="N341"/>
  <c r="N340"/>
  <c r="N339"/>
  <c r="N338"/>
  <c r="N337"/>
  <c r="N343" s="1"/>
  <c r="N331"/>
  <c r="M331"/>
  <c r="L331"/>
  <c r="K331"/>
  <c r="J331"/>
  <c r="M325"/>
  <c r="L325"/>
  <c r="K325"/>
  <c r="J325"/>
  <c r="N324"/>
  <c r="N323"/>
  <c r="N322"/>
  <c r="N321"/>
  <c r="N320"/>
  <c r="N319"/>
  <c r="N318"/>
  <c r="N325" s="1"/>
  <c r="M313"/>
  <c r="L313"/>
  <c r="K313"/>
  <c r="J313"/>
  <c r="N312"/>
  <c r="N311"/>
  <c r="N310"/>
  <c r="N309"/>
  <c r="N313" s="1"/>
  <c r="M305"/>
  <c r="L305"/>
  <c r="K305"/>
  <c r="J305"/>
  <c r="N304"/>
  <c r="N303"/>
  <c r="N302"/>
  <c r="N301"/>
  <c r="N300"/>
  <c r="N299"/>
  <c r="N298"/>
  <c r="N305" s="1"/>
  <c r="M296"/>
  <c r="L296"/>
  <c r="K296"/>
  <c r="J296"/>
  <c r="N295"/>
  <c r="N294"/>
  <c r="N293"/>
  <c r="N292"/>
  <c r="N296" s="1"/>
  <c r="N286"/>
  <c r="M286"/>
  <c r="L286"/>
  <c r="K286"/>
  <c r="J286"/>
  <c r="M280"/>
  <c r="L280"/>
  <c r="K280"/>
  <c r="J280"/>
  <c r="N279"/>
  <c r="N278"/>
  <c r="N277"/>
  <c r="N276"/>
  <c r="N275"/>
  <c r="N274"/>
  <c r="N273"/>
  <c r="N280" s="1"/>
  <c r="M268"/>
  <c r="L268"/>
  <c r="K268"/>
  <c r="N268" s="1"/>
  <c r="J268"/>
  <c r="N267"/>
  <c r="N266"/>
  <c r="N265"/>
  <c r="N264"/>
  <c r="M260"/>
  <c r="L260"/>
  <c r="K260"/>
  <c r="N260" s="1"/>
  <c r="J260"/>
  <c r="N258"/>
  <c r="N257"/>
  <c r="N256"/>
  <c r="M254"/>
  <c r="L254"/>
  <c r="K254"/>
  <c r="J254"/>
  <c r="N253"/>
  <c r="N252"/>
  <c r="N249"/>
  <c r="N248"/>
  <c r="N254" s="1"/>
  <c r="N241"/>
  <c r="M241"/>
  <c r="L241"/>
  <c r="K241"/>
  <c r="N231"/>
  <c r="M231"/>
  <c r="L231"/>
  <c r="K231"/>
  <c r="J231"/>
  <c r="M225"/>
  <c r="L225"/>
  <c r="K225"/>
  <c r="J225"/>
  <c r="N224"/>
  <c r="N223"/>
  <c r="N222"/>
  <c r="N221"/>
  <c r="N220"/>
  <c r="N219"/>
  <c r="N225" s="1"/>
  <c r="M214"/>
  <c r="L214"/>
  <c r="K214"/>
  <c r="J214"/>
  <c r="N213"/>
  <c r="N212"/>
  <c r="N211"/>
  <c r="N210"/>
  <c r="N214" s="1"/>
  <c r="M206"/>
  <c r="L206"/>
  <c r="K206"/>
  <c r="J206"/>
  <c r="N205"/>
  <c r="N204"/>
  <c r="N203"/>
  <c r="N202"/>
  <c r="N201"/>
  <c r="N206" s="1"/>
  <c r="M199"/>
  <c r="L199"/>
  <c r="K199"/>
  <c r="J199"/>
  <c r="N198"/>
  <c r="N197"/>
  <c r="N196"/>
  <c r="N195"/>
  <c r="N194"/>
  <c r="N199" s="1"/>
  <c r="N188"/>
  <c r="M188"/>
  <c r="L188"/>
  <c r="K188"/>
  <c r="M182"/>
  <c r="L182"/>
  <c r="K182"/>
  <c r="J182"/>
  <c r="N181"/>
  <c r="N180"/>
  <c r="N179"/>
  <c r="N178"/>
  <c r="N177"/>
  <c r="N176"/>
  <c r="N182" s="1"/>
  <c r="M171"/>
  <c r="L171"/>
  <c r="K171"/>
  <c r="J171"/>
  <c r="N170"/>
  <c r="N169"/>
  <c r="N168"/>
  <c r="N167"/>
  <c r="N171" s="1"/>
  <c r="M163"/>
  <c r="L163"/>
  <c r="K163"/>
  <c r="J163"/>
  <c r="N162"/>
  <c r="N161"/>
  <c r="N160"/>
  <c r="N159"/>
  <c r="N158"/>
  <c r="N157"/>
  <c r="N156"/>
  <c r="N163" s="1"/>
  <c r="M154"/>
  <c r="L154"/>
  <c r="K154"/>
  <c r="J154"/>
  <c r="N153"/>
  <c r="N152"/>
  <c r="N151"/>
  <c r="N150"/>
  <c r="N149"/>
  <c r="N154" s="1"/>
  <c r="M137"/>
  <c r="L137"/>
  <c r="K137"/>
  <c r="J137"/>
  <c r="N136"/>
  <c r="N135"/>
  <c r="N134"/>
  <c r="N133"/>
  <c r="N132"/>
  <c r="N131"/>
  <c r="N130"/>
  <c r="N137" s="1"/>
  <c r="M125"/>
  <c r="L125"/>
  <c r="K125"/>
  <c r="J125"/>
  <c r="N124"/>
  <c r="N123"/>
  <c r="N122"/>
  <c r="N121"/>
  <c r="N125" s="1"/>
  <c r="M117"/>
  <c r="L117"/>
  <c r="K117"/>
  <c r="J117"/>
  <c r="N116"/>
  <c r="N115"/>
  <c r="N114"/>
  <c r="N113"/>
  <c r="N112"/>
  <c r="N117" s="1"/>
  <c r="M110"/>
  <c r="L110"/>
  <c r="K110"/>
  <c r="J110"/>
  <c r="N109"/>
  <c r="N108"/>
  <c r="N107"/>
  <c r="N106"/>
  <c r="N110" s="1"/>
  <c r="N100"/>
  <c r="M100"/>
  <c r="L100"/>
  <c r="K100"/>
  <c r="M94"/>
  <c r="L94"/>
  <c r="K94"/>
  <c r="J94"/>
  <c r="N93"/>
  <c r="N92"/>
  <c r="N91"/>
  <c r="N90"/>
  <c r="N89"/>
  <c r="N88"/>
  <c r="N87"/>
  <c r="N94" s="1"/>
  <c r="M82"/>
  <c r="L82"/>
  <c r="K82"/>
  <c r="J82"/>
  <c r="N81"/>
  <c r="N80"/>
  <c r="N79"/>
  <c r="N78"/>
  <c r="N82" s="1"/>
  <c r="M74"/>
  <c r="L74"/>
  <c r="K74"/>
  <c r="J74"/>
  <c r="N73"/>
  <c r="N72"/>
  <c r="N71"/>
  <c r="N70"/>
  <c r="N69"/>
  <c r="N74" s="1"/>
  <c r="M67"/>
  <c r="L67"/>
  <c r="K67"/>
  <c r="J67"/>
  <c r="N66"/>
  <c r="N65"/>
  <c r="N64"/>
  <c r="N63"/>
  <c r="N62"/>
  <c r="N67" s="1"/>
  <c r="N56"/>
  <c r="M56"/>
  <c r="L56"/>
  <c r="K56"/>
  <c r="M50"/>
  <c r="M238" s="1"/>
  <c r="M239" s="1"/>
  <c r="L50"/>
  <c r="L238" s="1"/>
  <c r="L239" s="1"/>
  <c r="K50"/>
  <c r="K238" s="1"/>
  <c r="K239" s="1"/>
  <c r="J50"/>
  <c r="N49"/>
  <c r="N48"/>
  <c r="N47"/>
  <c r="N46"/>
  <c r="N45"/>
  <c r="N44"/>
  <c r="N43"/>
  <c r="N50" s="1"/>
  <c r="N238" s="1"/>
  <c r="N239" s="1"/>
  <c r="M38"/>
  <c r="L38"/>
  <c r="K38"/>
  <c r="J38"/>
  <c r="N37"/>
  <c r="N36"/>
  <c r="N35"/>
  <c r="N34"/>
  <c r="N38" s="1"/>
  <c r="M30"/>
  <c r="L30"/>
  <c r="K30"/>
  <c r="J30"/>
  <c r="N29"/>
  <c r="N28"/>
  <c r="N27"/>
  <c r="N26"/>
  <c r="N25"/>
  <c r="N24"/>
  <c r="N23"/>
  <c r="N30" s="1"/>
  <c r="M21"/>
  <c r="L21"/>
  <c r="K21"/>
  <c r="J21"/>
  <c r="N20"/>
  <c r="N19"/>
  <c r="N18"/>
  <c r="N17"/>
  <c r="N16"/>
  <c r="N15"/>
  <c r="N14"/>
  <c r="N21" s="1"/>
</calcChain>
</file>

<file path=xl/sharedStrings.xml><?xml version="1.0" encoding="utf-8"?>
<sst xmlns="http://schemas.openxmlformats.org/spreadsheetml/2006/main" count="773" uniqueCount="120">
  <si>
    <t>УТВЕРЖДЕНО</t>
  </si>
  <si>
    <t>СОГЛАСОВАНО</t>
  </si>
  <si>
    <t xml:space="preserve">Директор МБОУ СОШ № </t>
  </si>
  <si>
    <t>Меню приготавливаемых блюд (завтраки и обеды) для организации питания льготной категории детей( в т.ч. Детей инвалидов,детей с ОВЗ) в возрасте от 7 до 11 лет, в муниципальных бюджетных общеобразовательных учреждениях  Уссурийского городского округа</t>
  </si>
  <si>
    <t>ПЕРВАЯ НЕДЕЛЯ</t>
  </si>
  <si>
    <t>ПОНЕДЕЛЬНИК</t>
  </si>
  <si>
    <t>1 СМЕНА</t>
  </si>
  <si>
    <t>Прием пищи, наименование блюда</t>
  </si>
  <si>
    <t>Масса порции</t>
  </si>
  <si>
    <t>Пищевые вещества</t>
  </si>
  <si>
    <t>Энергетическая ценность, ккал</t>
  </si>
  <si>
    <t>№ рецеп-туры</t>
  </si>
  <si>
    <t>Белки, г</t>
  </si>
  <si>
    <t>Жиры, г</t>
  </si>
  <si>
    <t>Углеводы, г</t>
  </si>
  <si>
    <t>ЗАВТРАК 1 ВАРИАНТ</t>
  </si>
  <si>
    <t>МАСЛО СЛИВОЧНОЕ</t>
  </si>
  <si>
    <t>СЫР</t>
  </si>
  <si>
    <t>КАША ПШЕННАЯ МОЛОЧНАЯ</t>
  </si>
  <si>
    <t>ЧАЙ С САХАРОМ</t>
  </si>
  <si>
    <t>БАТОН ПШЕНИЧНЫЙ</t>
  </si>
  <si>
    <t>1/1</t>
  </si>
  <si>
    <t>ХЛЕБ РЖАНОЙ</t>
  </si>
  <si>
    <t>2/1</t>
  </si>
  <si>
    <t>ПЛОДЫ И ЯГОДЫ СВЕЖИЕ</t>
  </si>
  <si>
    <t>Итого за прием пищи:</t>
  </si>
  <si>
    <t>ЗАВТРАК 2 ВАРИАНТ</t>
  </si>
  <si>
    <t xml:space="preserve">ОМЛЕТ </t>
  </si>
  <si>
    <t>340/1</t>
  </si>
  <si>
    <t>ЗЕЛЁНЫЙ ГОРОШЕК КОНСЕРВИРОВАННЫЙ</t>
  </si>
  <si>
    <t>ОБЕД (2/3)</t>
  </si>
  <si>
    <t>САЛАТ ИЗ КВАШЕНОЙ КАПУСТЫ</t>
  </si>
  <si>
    <t>СУП ГРЕЧНЕВЫЙ</t>
  </si>
  <si>
    <t>ХЛЕБ ПШЕНИЧНЫЙ</t>
  </si>
  <si>
    <t xml:space="preserve">2 СМЕНА </t>
  </si>
  <si>
    <t xml:space="preserve">ОБЕД  </t>
  </si>
  <si>
    <t>БИТОЧКИ ИЗ МЯСА ПТИЦЫ</t>
  </si>
  <si>
    <t>МАКАРОНЫ ОТВАРНЫЕ</t>
  </si>
  <si>
    <t/>
  </si>
  <si>
    <t>ПОЛДНИК</t>
  </si>
  <si>
    <t>БУЛОЧКА ВАНИЛЬНАЯ</t>
  </si>
  <si>
    <t>СОК В ТЕТРОПАКЕ</t>
  </si>
  <si>
    <t>Итого за прием пищи</t>
  </si>
  <si>
    <t>ВТОРНИК</t>
  </si>
  <si>
    <t>Энергети-ческая ценность, ккал</t>
  </si>
  <si>
    <t>БЛИНЧИКИ С МОЛОЧНЫМ СОУСОМ/ДЖЕМОМ</t>
  </si>
  <si>
    <t>728/1</t>
  </si>
  <si>
    <t>СУП МОЛОЧНЫЙ С МАКАРОННЫМИ ИЗДЕЛИЯМИ</t>
  </si>
  <si>
    <t>ЧАЙ ФРУКТОВЫЙ С ЯБЛОКАМИ</t>
  </si>
  <si>
    <t>ГРЕЧКА ОТВАРНАЯ</t>
  </si>
  <si>
    <t>508/1</t>
  </si>
  <si>
    <t xml:space="preserve">ХЛЕБ ПШЕНИЧНЫЙ                                           </t>
  </si>
  <si>
    <t xml:space="preserve">ХЛЕБ РЖАНОЙ                                                 </t>
  </si>
  <si>
    <t>САЛАТ СВЕКОЛЬНЫЙ</t>
  </si>
  <si>
    <t>50/1</t>
  </si>
  <si>
    <t>СУП ГОРОХОВЫЙ</t>
  </si>
  <si>
    <t>КОМПОТ ИЗ СУХОФРУКТОВ</t>
  </si>
  <si>
    <t>ПЕЧЕНЬ ПО СТРОГАНОВСКИ</t>
  </si>
  <si>
    <t>КАРТОФЕЛЬНОЕ ПЮРЕ</t>
  </si>
  <si>
    <t>БУЛОЧКА С ПОВИДЛОМ ОБСЫПНАЯ</t>
  </si>
  <si>
    <t>СРЕДА</t>
  </si>
  <si>
    <t>ВАРЕНИКИ С КАРТОФЕЛЕМ ПРОМ.ПРОИЗ-ВА С М/С</t>
  </si>
  <si>
    <t>КАША ГЕРКУЛЕСОВАЯ МОЛОЧНАЯ</t>
  </si>
  <si>
    <t xml:space="preserve">ОВОЩНАЯ НАРЕЗКА  </t>
  </si>
  <si>
    <t>БОРЩ СО СМЕТАНОЙ</t>
  </si>
  <si>
    <t>2 СМЕНА</t>
  </si>
  <si>
    <t xml:space="preserve">РЫБА ПРИПУЩЕННАЯ     </t>
  </si>
  <si>
    <t>РИС ОТВАРНОЙ</t>
  </si>
  <si>
    <t>БУЛОЧКА "НОВИНКА"</t>
  </si>
  <si>
    <t>ЧЕТВЕРГ</t>
  </si>
  <si>
    <t xml:space="preserve">1 СМЕНА </t>
  </si>
  <si>
    <t xml:space="preserve">МАКАРОНЫ ОТВАРНЫЕ  С СЫРОМ </t>
  </si>
  <si>
    <t>КАША РИСОВАЯ МОЛОЧНАЯ</t>
  </si>
  <si>
    <t>РАССОЛЬНИК ПО ЛЕНИНГРАДСКИ</t>
  </si>
  <si>
    <t>ПЛОВ</t>
  </si>
  <si>
    <t>ВАТРУШКА ИЗ ДРОЖЖЕВОГО ТЕСТА</t>
  </si>
  <si>
    <t>ПЯТНИЦА</t>
  </si>
  <si>
    <t xml:space="preserve">ГУЛЯШ </t>
  </si>
  <si>
    <t xml:space="preserve">ГРЕЧКА ОТВАРНАЯ С МАСЛОМ     </t>
  </si>
  <si>
    <t>ТВОРОЖНАЯ ЗАПЕКАНКА СОУСОМ МОЛОЧНЫМ ИЛИ ДЖЕМОМ</t>
  </si>
  <si>
    <t>СУП С КЛЕЦКАМИ</t>
  </si>
  <si>
    <t>140/1</t>
  </si>
  <si>
    <t>ЖАРКОЕ ПО ДОМАШНЕМУ</t>
  </si>
  <si>
    <t>БУЛОЧКА ДОМАШНЯЯ</t>
  </si>
  <si>
    <t xml:space="preserve">ИТОГО ЗА 5 ДНЕЙ С ВАРИАНТОМ 1 ЗАВТРАКА </t>
  </si>
  <si>
    <t>Среднее значение за 1 неделю норм, энергии и пищевых веществ</t>
  </si>
  <si>
    <t xml:space="preserve">ИТОГО ЗА 5 ДНЕЙ С ВАРИАНТОМ 2 ЗАВТРАКА </t>
  </si>
  <si>
    <t>ИТОГО ЗА 5 ДНЕЙ ОБЕД 1 ВАРИАНТ</t>
  </si>
  <si>
    <t>ИТОГО ЗА 5 ДНЕЙ ОБЕД 2 ВАРИАНТ</t>
  </si>
  <si>
    <t>ВТОРАЯ НЕДЕЛЯ</t>
  </si>
  <si>
    <t>ГОЛЕНЬ/БЕДРО ЗАПЕЧЕННЫЕ</t>
  </si>
  <si>
    <t>СОУС КРАСНЫЙ ОСНОВНОЙ</t>
  </si>
  <si>
    <t>СОКИ ФРУКТОВЫЕ, ОВОЩНЫЕ,ЯГОДНЫЕ</t>
  </si>
  <si>
    <t>КАША ОВСЯННАЯ МОЛОЧНАЯ</t>
  </si>
  <si>
    <t>САЛАТ ВИТАМИННЫЙ</t>
  </si>
  <si>
    <t>МАКАРОНЫ  С СЫРОМ</t>
  </si>
  <si>
    <t>САЛАТ ЗДОРОВЬЕ</t>
  </si>
  <si>
    <t xml:space="preserve">ОБЕД </t>
  </si>
  <si>
    <t>ГОРОХОВОЕ ПЮРЕ ПО ДОМАШНЕМУ</t>
  </si>
  <si>
    <t>330/1</t>
  </si>
  <si>
    <t xml:space="preserve">ТЕФТЕЛИ МЯСНЫЕ </t>
  </si>
  <si>
    <t xml:space="preserve">СРЕДА </t>
  </si>
  <si>
    <t xml:space="preserve">МАСЛО СЛИВОЧНОЕ </t>
  </si>
  <si>
    <t>СЫР РОССИЙСКИЙ</t>
  </si>
  <si>
    <t>КАША МОЛОЧНАЯ "ДРУЖБА"</t>
  </si>
  <si>
    <t>ТВОРОЖНАЯ ЗАПЕКАНКА С ЯБЛОЧНЫМ СОУСОМ</t>
  </si>
  <si>
    <t>КОМПОТ ИЗ СВЕЖИХ ЯБЛОК</t>
  </si>
  <si>
    <t xml:space="preserve"> 2 СМЕНА</t>
  </si>
  <si>
    <t>БИТОЧКИ ИЗ МЯСА ПТИЦЫ С СОУСОМ</t>
  </si>
  <si>
    <t>ПЕЛЬМЕНИ ПРОМЫШЛЕННОГО ПРОИЗВОДСТВА</t>
  </si>
  <si>
    <t>451/1</t>
  </si>
  <si>
    <t>КАША ПШЕНИЧНАЯ МОЛОЧНАЯ</t>
  </si>
  <si>
    <t>СУП ВЕРМИШЕЛЕВЫЙ</t>
  </si>
  <si>
    <t>ЛЕНИВЫЕ ГОЛУБЦЫ</t>
  </si>
  <si>
    <t xml:space="preserve">ЕЖИКИ  МЯСНЫЕ </t>
  </si>
  <si>
    <t>РИС ОТВАРНОЙ С МАСЛОМ СЛИВОЧНЫМ</t>
  </si>
  <si>
    <t>ОБЕД  (2/3)</t>
  </si>
  <si>
    <t>САЛАТ ИЗ МОРКОВИ И ДАЙКОНА</t>
  </si>
  <si>
    <t xml:space="preserve">ГРЕЧКА ОТВАРНАЯ   </t>
  </si>
  <si>
    <t xml:space="preserve">ГОЛЕНЬ/БЕДРО ЗАПЕЧЕННЫЕ С СОУСОМ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</si>
</sst>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Times New Roman"/>
    </font>
    <font>
      <b/>
      <sz val="10"/>
      <color theme="1"/>
      <name val="Times New Roman"/>
    </font>
    <font>
      <i/>
      <sz val="10"/>
      <color theme="1"/>
      <name val="Times New Roman"/>
    </font>
    <font>
      <sz val="12"/>
      <color theme="1"/>
      <name val="Times New Roman"/>
    </font>
    <font>
      <b/>
      <sz val="10"/>
      <name val="Times New Roman"/>
    </font>
    <font>
      <sz val="10"/>
      <name val="Times New Roman"/>
    </font>
    <font>
      <sz val="11"/>
      <name val="Calibri"/>
      <scheme val="minor"/>
    </font>
    <font>
      <sz val="10"/>
      <color indexed="2"/>
      <name val="Times New Roman"/>
    </font>
    <font>
      <b/>
      <sz val="8"/>
      <name val="Times New Roman"/>
    </font>
    <font>
      <b/>
      <sz val="11"/>
      <color theme="1"/>
      <name val="Calibri"/>
      <scheme val="minor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0" fillId="2" borderId="0" xfId="0" applyFill="1"/>
    <xf numFmtId="0" fontId="6" fillId="2" borderId="1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6" fillId="0" borderId="1" xfId="0" applyFont="1" applyBorder="1" applyAlignment="1">
      <alignment horizontal="left" vertical="top" wrapText="1" indent="1"/>
    </xf>
    <xf numFmtId="0" fontId="5" fillId="0" borderId="0" xfId="0" applyFont="1" applyAlignment="1">
      <alignment horizontal="center" vertical="top"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top" wrapText="1" indent="1"/>
    </xf>
    <xf numFmtId="2" fontId="6" fillId="0" borderId="1" xfId="0" applyNumberFormat="1" applyFont="1" applyBorder="1" applyAlignment="1">
      <alignment horizontal="center"/>
    </xf>
    <xf numFmtId="49" fontId="5" fillId="0" borderId="19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2" fontId="5" fillId="0" borderId="18" xfId="0" applyNumberFormat="1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0" fontId="7" fillId="0" borderId="0" xfId="0" applyFont="1"/>
    <xf numFmtId="2" fontId="6" fillId="0" borderId="1" xfId="0" applyNumberFormat="1" applyFont="1" applyBorder="1" applyAlignment="1">
      <alignment horizontal="center" wrapText="1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7" fillId="2" borderId="0" xfId="0" applyFont="1" applyFill="1"/>
    <xf numFmtId="0" fontId="6" fillId="2" borderId="1" xfId="0" applyFont="1" applyFill="1" applyBorder="1" applyAlignment="1">
      <alignment horizontal="center"/>
    </xf>
    <xf numFmtId="0" fontId="6" fillId="2" borderId="0" xfId="0" applyFont="1" applyFill="1"/>
    <xf numFmtId="49" fontId="6" fillId="2" borderId="1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/>
    </xf>
    <xf numFmtId="1" fontId="5" fillId="0" borderId="1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1" fillId="0" borderId="0" xfId="0" applyFont="1" applyAlignment="1">
      <alignment horizontal="center" shrinkToFit="1"/>
    </xf>
    <xf numFmtId="0" fontId="6" fillId="0" borderId="1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2" fontId="1" fillId="0" borderId="11" xfId="0" applyNumberFormat="1" applyFont="1" applyBorder="1" applyAlignment="1">
      <alignment horizontal="center" wrapText="1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2" fontId="1" fillId="0" borderId="27" xfId="0" applyNumberFormat="1" applyFont="1" applyBorder="1" applyAlignment="1">
      <alignment horizont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0" borderId="0" xfId="0"/>
    <xf numFmtId="0" fontId="5" fillId="0" borderId="2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6" fillId="2" borderId="11" xfId="0" applyFont="1" applyFill="1" applyBorder="1" applyAlignment="1">
      <alignment horizontal="center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wrapText="1"/>
    </xf>
    <xf numFmtId="1" fontId="6" fillId="2" borderId="11" xfId="0" applyNumberFormat="1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6" fillId="0" borderId="30" xfId="0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2" fontId="5" fillId="0" borderId="31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/>
    <xf numFmtId="0" fontId="5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 vertical="top" wrapText="1"/>
    </xf>
    <xf numFmtId="0" fontId="2" fillId="0" borderId="0" xfId="0" applyFont="1"/>
    <xf numFmtId="0" fontId="1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2" xfId="0" applyBorder="1" applyAlignment="1">
      <alignment horizontal="right"/>
    </xf>
    <xf numFmtId="0" fontId="1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6" fillId="2" borderId="9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6" fillId="2" borderId="1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63"/>
  <sheetViews>
    <sheetView tabSelected="1" topLeftCell="A367" zoomScale="110" workbookViewId="0">
      <selection activeCell="A249" sqref="A249:I249"/>
    </sheetView>
  </sheetViews>
  <sheetFormatPr defaultRowHeight="15"/>
  <cols>
    <col min="1" max="1" width="14.5703125" customWidth="1"/>
    <col min="2" max="2" width="3.7109375" customWidth="1"/>
    <col min="3" max="3" width="5.140625" customWidth="1"/>
    <col min="4" max="4" width="3.28515625" customWidth="1"/>
    <col min="5" max="5" width="0.140625" customWidth="1"/>
    <col min="6" max="6" width="5.140625" customWidth="1"/>
    <col min="7" max="7" width="6.7109375" customWidth="1"/>
    <col min="8" max="8" width="1.7109375" customWidth="1"/>
    <col min="9" max="9" width="2.5703125" customWidth="1"/>
    <col min="10" max="10" width="12.5703125" style="1" customWidth="1"/>
    <col min="11" max="11" width="14.7109375" style="1" customWidth="1"/>
    <col min="12" max="12" width="12.85546875" style="1" customWidth="1"/>
    <col min="13" max="13" width="14.5703125" style="1" customWidth="1"/>
    <col min="14" max="14" width="17.140625" style="1" customWidth="1"/>
    <col min="15" max="15" width="9.42578125" style="1" customWidth="1"/>
  </cols>
  <sheetData>
    <row r="1" spans="1:16" s="2" customFormat="1" ht="17.25" customHeight="1">
      <c r="A1" s="118"/>
      <c r="B1" s="120" t="s">
        <v>0</v>
      </c>
      <c r="C1" s="118"/>
      <c r="D1" s="118"/>
      <c r="E1" s="118"/>
      <c r="F1" s="118"/>
      <c r="G1" s="118"/>
      <c r="H1" s="118"/>
      <c r="I1" s="118"/>
      <c r="J1" s="3"/>
      <c r="K1" s="3"/>
      <c r="L1" s="3"/>
      <c r="M1" s="120" t="s">
        <v>1</v>
      </c>
      <c r="N1" s="118"/>
      <c r="O1" s="3"/>
      <c r="P1" s="3"/>
    </row>
    <row r="2" spans="1:16" s="2" customFormat="1" ht="15" customHeight="1">
      <c r="A2" s="119"/>
      <c r="B2" s="121"/>
      <c r="C2" s="121"/>
      <c r="D2" s="121"/>
      <c r="E2" s="121"/>
      <c r="F2" s="121"/>
      <c r="G2" s="121"/>
      <c r="H2" s="121"/>
      <c r="I2" s="121"/>
      <c r="J2" s="3"/>
      <c r="K2" s="3"/>
      <c r="L2" s="3"/>
      <c r="M2" s="122" t="s">
        <v>2</v>
      </c>
      <c r="N2" s="122"/>
      <c r="O2" s="3"/>
      <c r="P2" s="3"/>
    </row>
    <row r="3" spans="1:16" s="2" customFormat="1" ht="11.65" customHeight="1">
      <c r="A3" s="119"/>
      <c r="B3" s="123"/>
      <c r="C3" s="124"/>
      <c r="D3" s="124"/>
      <c r="E3" s="124"/>
      <c r="F3" s="124"/>
      <c r="G3" s="124"/>
      <c r="H3" s="124"/>
      <c r="I3" s="124"/>
      <c r="J3" s="3"/>
      <c r="K3" s="3"/>
      <c r="L3" s="3"/>
      <c r="M3" s="123"/>
      <c r="N3" s="124"/>
      <c r="O3" s="3"/>
      <c r="P3" s="3"/>
    </row>
    <row r="4" spans="1:16" s="2" customFormat="1" ht="12" customHeight="1">
      <c r="A4" s="119"/>
      <c r="B4" s="122"/>
      <c r="C4" s="122"/>
      <c r="D4" s="122"/>
      <c r="E4" s="122"/>
      <c r="F4" s="122"/>
      <c r="G4" s="122"/>
      <c r="H4" s="122"/>
      <c r="I4" s="122"/>
      <c r="J4" s="3"/>
      <c r="K4" s="3"/>
      <c r="L4" s="3"/>
      <c r="M4" s="124"/>
      <c r="N4" s="124"/>
      <c r="O4" s="3"/>
      <c r="P4" s="3"/>
    </row>
    <row r="5" spans="1:16" ht="25.5" customHeight="1">
      <c r="A5" s="4"/>
      <c r="B5" s="125" t="s">
        <v>3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3"/>
      <c r="P5" s="4"/>
    </row>
    <row r="6" spans="1:16" ht="10.5" customHeight="1">
      <c r="A6" s="4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3"/>
      <c r="P6" s="4"/>
    </row>
    <row r="7" spans="1:16" ht="18.600000000000001" customHeight="1">
      <c r="A7" s="4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3"/>
      <c r="P7" s="4"/>
    </row>
    <row r="8" spans="1:16" ht="12" customHeight="1">
      <c r="A8" s="127" t="s">
        <v>4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</row>
    <row r="9" spans="1:16" ht="13.9" customHeight="1">
      <c r="A9" s="128" t="s">
        <v>5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4"/>
    </row>
    <row r="10" spans="1:16" ht="13.9" customHeight="1">
      <c r="A10" s="6"/>
      <c r="B10" s="6"/>
      <c r="C10" s="6"/>
      <c r="D10" s="6"/>
      <c r="E10" s="6"/>
      <c r="F10" s="6"/>
      <c r="G10" s="6"/>
      <c r="H10" s="6"/>
      <c r="I10" s="6"/>
      <c r="J10" s="5"/>
      <c r="K10" s="5" t="s">
        <v>6</v>
      </c>
      <c r="L10" s="5"/>
      <c r="M10" s="5"/>
      <c r="N10" s="5"/>
      <c r="O10" s="5"/>
      <c r="P10" s="4"/>
    </row>
    <row r="11" spans="1:16" ht="9" customHeight="1">
      <c r="A11" s="129" t="s">
        <v>7</v>
      </c>
      <c r="B11" s="130"/>
      <c r="C11" s="130"/>
      <c r="D11" s="130"/>
      <c r="E11" s="130"/>
      <c r="F11" s="130"/>
      <c r="G11" s="130"/>
      <c r="H11" s="130"/>
      <c r="I11" s="131"/>
      <c r="J11" s="134" t="s">
        <v>8</v>
      </c>
      <c r="K11" s="134" t="s">
        <v>9</v>
      </c>
      <c r="L11" s="134"/>
      <c r="M11" s="134"/>
      <c r="N11" s="134" t="s">
        <v>10</v>
      </c>
      <c r="O11" s="134" t="s">
        <v>11</v>
      </c>
      <c r="P11" s="4"/>
    </row>
    <row r="12" spans="1:16" ht="14.25" customHeight="1">
      <c r="A12" s="132"/>
      <c r="B12" s="128"/>
      <c r="C12" s="128"/>
      <c r="D12" s="128"/>
      <c r="E12" s="128"/>
      <c r="F12" s="128"/>
      <c r="G12" s="128"/>
      <c r="H12" s="128"/>
      <c r="I12" s="133"/>
      <c r="J12" s="134"/>
      <c r="K12" s="8" t="s">
        <v>12</v>
      </c>
      <c r="L12" s="8" t="s">
        <v>13</v>
      </c>
      <c r="M12" s="8" t="s">
        <v>14</v>
      </c>
      <c r="N12" s="134"/>
      <c r="O12" s="134"/>
      <c r="P12" s="4"/>
    </row>
    <row r="13" spans="1:16" ht="13.5" customHeight="1">
      <c r="A13" s="135" t="s">
        <v>15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4"/>
    </row>
    <row r="14" spans="1:16" ht="13.5" customHeight="1">
      <c r="A14" s="137" t="s">
        <v>16</v>
      </c>
      <c r="B14" s="138"/>
      <c r="C14" s="138"/>
      <c r="D14" s="138"/>
      <c r="E14" s="138"/>
      <c r="F14" s="138"/>
      <c r="G14" s="138"/>
      <c r="H14" s="138"/>
      <c r="I14" s="139"/>
      <c r="J14" s="9">
        <v>10</v>
      </c>
      <c r="K14" s="10">
        <v>0.05</v>
      </c>
      <c r="L14" s="10">
        <v>8.25</v>
      </c>
      <c r="M14" s="10">
        <v>0.1</v>
      </c>
      <c r="N14" s="10">
        <f t="shared" ref="N14:N20" si="0">(K14+M14)*4+(L14*9)</f>
        <v>74.849999999999994</v>
      </c>
      <c r="O14" s="11">
        <v>96</v>
      </c>
      <c r="P14" s="4"/>
    </row>
    <row r="15" spans="1:16" ht="13.15" customHeight="1">
      <c r="A15" s="137" t="s">
        <v>17</v>
      </c>
      <c r="B15" s="138"/>
      <c r="C15" s="138"/>
      <c r="D15" s="138"/>
      <c r="E15" s="138"/>
      <c r="F15" s="138"/>
      <c r="G15" s="138"/>
      <c r="H15" s="138"/>
      <c r="I15" s="139"/>
      <c r="J15" s="12">
        <v>10</v>
      </c>
      <c r="K15" s="13">
        <v>3.09</v>
      </c>
      <c r="L15" s="13">
        <v>3.93</v>
      </c>
      <c r="M15" s="13">
        <v>5.9</v>
      </c>
      <c r="N15" s="10">
        <f t="shared" si="0"/>
        <v>71.330000000000013</v>
      </c>
      <c r="O15" s="11">
        <v>97</v>
      </c>
      <c r="P15" s="4"/>
    </row>
    <row r="16" spans="1:16" ht="15.6" customHeight="1">
      <c r="A16" s="140" t="s">
        <v>18</v>
      </c>
      <c r="B16" s="141"/>
      <c r="C16" s="141"/>
      <c r="D16" s="141"/>
      <c r="E16" s="141"/>
      <c r="F16" s="141"/>
      <c r="G16" s="141"/>
      <c r="H16" s="141"/>
      <c r="I16" s="142"/>
      <c r="J16" s="11">
        <v>150</v>
      </c>
      <c r="K16" s="14">
        <v>9.2899999999999991</v>
      </c>
      <c r="L16" s="14">
        <v>2.85</v>
      </c>
      <c r="M16" s="14">
        <v>29.69</v>
      </c>
      <c r="N16" s="10">
        <f t="shared" si="0"/>
        <v>181.57000000000002</v>
      </c>
      <c r="O16" s="11">
        <v>94</v>
      </c>
      <c r="P16" s="4"/>
    </row>
    <row r="17" spans="1:26" ht="15" customHeight="1">
      <c r="A17" s="137" t="s">
        <v>19</v>
      </c>
      <c r="B17" s="138"/>
      <c r="C17" s="138"/>
      <c r="D17" s="138"/>
      <c r="E17" s="138"/>
      <c r="F17" s="138"/>
      <c r="G17" s="138"/>
      <c r="H17" s="138"/>
      <c r="I17" s="139"/>
      <c r="J17" s="11">
        <v>200</v>
      </c>
      <c r="K17" s="11">
        <v>0</v>
      </c>
      <c r="L17" s="11">
        <v>0</v>
      </c>
      <c r="M17" s="11">
        <v>5.6</v>
      </c>
      <c r="N17" s="10">
        <f t="shared" si="0"/>
        <v>22.4</v>
      </c>
      <c r="O17" s="11">
        <v>685</v>
      </c>
      <c r="P17" s="4"/>
    </row>
    <row r="18" spans="1:26" ht="13.9" customHeight="1">
      <c r="A18" s="143" t="s">
        <v>20</v>
      </c>
      <c r="B18" s="144"/>
      <c r="C18" s="144"/>
      <c r="D18" s="144"/>
      <c r="E18" s="144"/>
      <c r="F18" s="144"/>
      <c r="G18" s="144"/>
      <c r="H18" s="144"/>
      <c r="I18" s="145"/>
      <c r="J18" s="15">
        <v>20</v>
      </c>
      <c r="K18" s="15">
        <v>1.72</v>
      </c>
      <c r="L18" s="15">
        <v>0.1</v>
      </c>
      <c r="M18" s="15">
        <v>10.98</v>
      </c>
      <c r="N18" s="16">
        <f t="shared" si="0"/>
        <v>51.7</v>
      </c>
      <c r="O18" s="17" t="s">
        <v>21</v>
      </c>
      <c r="P18" s="4"/>
    </row>
    <row r="19" spans="1:26" ht="15" customHeight="1">
      <c r="A19" s="146" t="s">
        <v>22</v>
      </c>
      <c r="B19" s="147"/>
      <c r="C19" s="147"/>
      <c r="D19" s="147"/>
      <c r="E19" s="147"/>
      <c r="F19" s="147"/>
      <c r="G19" s="147"/>
      <c r="H19" s="147"/>
      <c r="I19" s="148"/>
      <c r="J19" s="18">
        <v>10</v>
      </c>
      <c r="K19" s="18">
        <v>0.85</v>
      </c>
      <c r="L19" s="18">
        <v>0.33</v>
      </c>
      <c r="M19" s="18">
        <v>4.83</v>
      </c>
      <c r="N19" s="10">
        <f t="shared" si="0"/>
        <v>25.689999999999998</v>
      </c>
      <c r="O19" s="19" t="s">
        <v>23</v>
      </c>
      <c r="P19" s="4"/>
    </row>
    <row r="20" spans="1:26" s="20" customFormat="1" ht="16.149999999999999" customHeight="1">
      <c r="A20" s="143" t="s">
        <v>24</v>
      </c>
      <c r="B20" s="144"/>
      <c r="C20" s="144"/>
      <c r="D20" s="144"/>
      <c r="E20" s="144"/>
      <c r="F20" s="144"/>
      <c r="G20" s="144"/>
      <c r="H20" s="144"/>
      <c r="I20" s="145"/>
      <c r="J20" s="21">
        <v>100</v>
      </c>
      <c r="K20" s="21">
        <v>0.4</v>
      </c>
      <c r="L20" s="21">
        <v>0.2</v>
      </c>
      <c r="M20" s="21">
        <v>9.9</v>
      </c>
      <c r="N20" s="16">
        <f t="shared" si="0"/>
        <v>43</v>
      </c>
      <c r="O20" s="21">
        <v>3</v>
      </c>
      <c r="P20" s="22"/>
    </row>
    <row r="21" spans="1:26" ht="15.6" customHeight="1">
      <c r="A21" s="149" t="s">
        <v>25</v>
      </c>
      <c r="B21" s="150"/>
      <c r="C21" s="150"/>
      <c r="D21" s="150"/>
      <c r="E21" s="150"/>
      <c r="F21" s="150"/>
      <c r="G21" s="150"/>
      <c r="H21" s="150"/>
      <c r="I21" s="150"/>
      <c r="J21" s="8">
        <f>SUM(J14:J20)</f>
        <v>500</v>
      </c>
      <c r="K21" s="8">
        <f t="shared" ref="K21:N30" si="1">SUM(K14:K20)</f>
        <v>15.4</v>
      </c>
      <c r="L21" s="8">
        <f t="shared" si="1"/>
        <v>15.659999999999998</v>
      </c>
      <c r="M21" s="8">
        <f t="shared" si="1"/>
        <v>67</v>
      </c>
      <c r="N21" s="8">
        <f t="shared" si="1"/>
        <v>470.53999999999996</v>
      </c>
      <c r="O21" s="23"/>
      <c r="P21" s="4"/>
    </row>
    <row r="22" spans="1:26" ht="13.9" customHeight="1">
      <c r="A22" s="151" t="s">
        <v>26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4"/>
    </row>
    <row r="23" spans="1:26" s="25" customFormat="1" ht="12.75" customHeight="1">
      <c r="A23" s="152" t="s">
        <v>16</v>
      </c>
      <c r="B23" s="152"/>
      <c r="C23" s="152"/>
      <c r="D23" s="152"/>
      <c r="E23" s="152"/>
      <c r="F23" s="152"/>
      <c r="G23" s="152"/>
      <c r="H23" s="152"/>
      <c r="I23" s="152"/>
      <c r="J23" s="26">
        <v>10</v>
      </c>
      <c r="K23" s="16">
        <v>0.05</v>
      </c>
      <c r="L23" s="16">
        <v>8.25</v>
      </c>
      <c r="M23" s="16">
        <v>0.1</v>
      </c>
      <c r="N23" s="16">
        <f t="shared" ref="N23:N29" si="2">(K23+M23)*4+(L23*9)</f>
        <v>74.849999999999994</v>
      </c>
      <c r="O23" s="27">
        <v>96</v>
      </c>
      <c r="P23" s="22"/>
      <c r="Q23" s="20"/>
      <c r="R23" s="20"/>
      <c r="S23" s="20"/>
      <c r="T23" s="20"/>
      <c r="U23" s="20"/>
      <c r="V23" s="20"/>
      <c r="W23" s="20"/>
      <c r="X23" s="20"/>
      <c r="Y23" s="20"/>
      <c r="Z23" s="28"/>
    </row>
    <row r="24" spans="1:26" ht="13.9" customHeight="1">
      <c r="A24" s="143" t="s">
        <v>27</v>
      </c>
      <c r="B24" s="144"/>
      <c r="C24" s="144"/>
      <c r="D24" s="144"/>
      <c r="E24" s="144"/>
      <c r="F24" s="144"/>
      <c r="G24" s="144"/>
      <c r="H24" s="144"/>
      <c r="I24" s="145"/>
      <c r="J24" s="11">
        <v>150</v>
      </c>
      <c r="K24" s="11">
        <v>12.02</v>
      </c>
      <c r="L24" s="11">
        <v>6.56</v>
      </c>
      <c r="M24" s="11">
        <v>35</v>
      </c>
      <c r="N24" s="10">
        <f t="shared" si="2"/>
        <v>247.11999999999998</v>
      </c>
      <c r="O24" s="11" t="s">
        <v>28</v>
      </c>
      <c r="P24" s="4"/>
    </row>
    <row r="25" spans="1:26" ht="15.6" customHeight="1">
      <c r="A25" s="143" t="s">
        <v>29</v>
      </c>
      <c r="B25" s="144"/>
      <c r="C25" s="144"/>
      <c r="D25" s="144"/>
      <c r="E25" s="144"/>
      <c r="F25" s="144"/>
      <c r="G25" s="144"/>
      <c r="H25" s="144"/>
      <c r="I25" s="145"/>
      <c r="J25" s="11">
        <v>10</v>
      </c>
      <c r="K25" s="29">
        <v>0.36</v>
      </c>
      <c r="L25" s="29">
        <v>0.01</v>
      </c>
      <c r="M25" s="29">
        <v>0.98</v>
      </c>
      <c r="N25" s="10">
        <f t="shared" si="2"/>
        <v>5.4499999999999993</v>
      </c>
      <c r="O25" s="11">
        <v>101</v>
      </c>
      <c r="P25" s="4"/>
    </row>
    <row r="26" spans="1:26" ht="15" customHeight="1">
      <c r="A26" s="137" t="s">
        <v>19</v>
      </c>
      <c r="B26" s="138"/>
      <c r="C26" s="138"/>
      <c r="D26" s="138"/>
      <c r="E26" s="138"/>
      <c r="F26" s="138"/>
      <c r="G26" s="138"/>
      <c r="H26" s="138"/>
      <c r="I26" s="139"/>
      <c r="J26" s="11">
        <v>200</v>
      </c>
      <c r="K26" s="11">
        <v>0</v>
      </c>
      <c r="L26" s="11">
        <v>0</v>
      </c>
      <c r="M26" s="11">
        <v>5.6</v>
      </c>
      <c r="N26" s="10">
        <f t="shared" si="2"/>
        <v>22.4</v>
      </c>
      <c r="O26" s="11">
        <v>685</v>
      </c>
      <c r="P26" s="4"/>
    </row>
    <row r="27" spans="1:26" ht="13.9" customHeight="1">
      <c r="A27" s="143" t="s">
        <v>20</v>
      </c>
      <c r="B27" s="144"/>
      <c r="C27" s="144"/>
      <c r="D27" s="144"/>
      <c r="E27" s="144"/>
      <c r="F27" s="144"/>
      <c r="G27" s="144"/>
      <c r="H27" s="144"/>
      <c r="I27" s="145"/>
      <c r="J27" s="15">
        <v>20</v>
      </c>
      <c r="K27" s="15">
        <v>1.72</v>
      </c>
      <c r="L27" s="15">
        <v>0.1</v>
      </c>
      <c r="M27" s="15">
        <v>10.98</v>
      </c>
      <c r="N27" s="16">
        <f t="shared" si="2"/>
        <v>51.7</v>
      </c>
      <c r="O27" s="17" t="s">
        <v>21</v>
      </c>
      <c r="P27" s="4"/>
    </row>
    <row r="28" spans="1:26" ht="15" customHeight="1">
      <c r="A28" s="146" t="s">
        <v>22</v>
      </c>
      <c r="B28" s="147"/>
      <c r="C28" s="147"/>
      <c r="D28" s="147"/>
      <c r="E28" s="147"/>
      <c r="F28" s="147"/>
      <c r="G28" s="147"/>
      <c r="H28" s="147"/>
      <c r="I28" s="148"/>
      <c r="J28" s="18">
        <v>10</v>
      </c>
      <c r="K28" s="18">
        <v>0.85</v>
      </c>
      <c r="L28" s="18">
        <v>0.33</v>
      </c>
      <c r="M28" s="18">
        <v>4.83</v>
      </c>
      <c r="N28" s="10">
        <f t="shared" si="2"/>
        <v>25.689999999999998</v>
      </c>
      <c r="O28" s="19" t="s">
        <v>23</v>
      </c>
      <c r="P28" s="4"/>
    </row>
    <row r="29" spans="1:26" s="20" customFormat="1" ht="16.149999999999999" customHeight="1">
      <c r="A29" s="143" t="s">
        <v>24</v>
      </c>
      <c r="B29" s="144"/>
      <c r="C29" s="144"/>
      <c r="D29" s="144"/>
      <c r="E29" s="144"/>
      <c r="F29" s="144"/>
      <c r="G29" s="144"/>
      <c r="H29" s="144"/>
      <c r="I29" s="145"/>
      <c r="J29" s="21">
        <v>100</v>
      </c>
      <c r="K29" s="21">
        <v>0.4</v>
      </c>
      <c r="L29" s="21">
        <v>0.2</v>
      </c>
      <c r="M29" s="21">
        <v>9.9</v>
      </c>
      <c r="N29" s="16">
        <f t="shared" si="2"/>
        <v>43</v>
      </c>
      <c r="O29" s="21">
        <v>3</v>
      </c>
      <c r="P29" s="22"/>
    </row>
    <row r="30" spans="1:26" ht="15" customHeight="1">
      <c r="A30" s="149" t="s">
        <v>25</v>
      </c>
      <c r="B30" s="150"/>
      <c r="C30" s="150"/>
      <c r="D30" s="150"/>
      <c r="E30" s="150"/>
      <c r="F30" s="150"/>
      <c r="G30" s="150"/>
      <c r="H30" s="150"/>
      <c r="I30" s="150"/>
      <c r="J30" s="8">
        <f>SUM(J23:J29)</f>
        <v>500</v>
      </c>
      <c r="K30" s="8">
        <f t="shared" si="1"/>
        <v>15.4</v>
      </c>
      <c r="L30" s="8">
        <f t="shared" si="1"/>
        <v>15.449999999999998</v>
      </c>
      <c r="M30" s="8">
        <f t="shared" si="1"/>
        <v>67.39</v>
      </c>
      <c r="N30" s="8">
        <f t="shared" si="1"/>
        <v>470.20999999999992</v>
      </c>
      <c r="O30" s="23"/>
      <c r="P30" s="4"/>
    </row>
    <row r="31" spans="1:26" ht="15" customHeight="1">
      <c r="A31" s="30"/>
      <c r="B31" s="30"/>
      <c r="C31" s="30"/>
      <c r="D31" s="30"/>
      <c r="E31" s="30"/>
      <c r="F31" s="30"/>
      <c r="G31" s="30"/>
      <c r="H31" s="30"/>
      <c r="I31" s="30"/>
      <c r="J31" s="5"/>
      <c r="K31" s="5" t="s">
        <v>30</v>
      </c>
      <c r="L31" s="5"/>
      <c r="M31" s="5"/>
      <c r="N31" s="5"/>
      <c r="O31" s="31"/>
      <c r="P31" s="4"/>
    </row>
    <row r="32" spans="1:26" ht="15" customHeight="1">
      <c r="A32" s="129" t="s">
        <v>7</v>
      </c>
      <c r="B32" s="130"/>
      <c r="C32" s="130"/>
      <c r="D32" s="130"/>
      <c r="E32" s="130"/>
      <c r="F32" s="130"/>
      <c r="G32" s="130"/>
      <c r="H32" s="130"/>
      <c r="I32" s="131"/>
      <c r="J32" s="134" t="s">
        <v>8</v>
      </c>
      <c r="K32" s="134" t="s">
        <v>9</v>
      </c>
      <c r="L32" s="134"/>
      <c r="M32" s="134"/>
      <c r="N32" s="134" t="s">
        <v>10</v>
      </c>
      <c r="O32" s="134" t="s">
        <v>11</v>
      </c>
      <c r="P32" s="4"/>
    </row>
    <row r="33" spans="1:16" ht="15" customHeight="1">
      <c r="A33" s="132"/>
      <c r="B33" s="128"/>
      <c r="C33" s="128"/>
      <c r="D33" s="128"/>
      <c r="E33" s="128"/>
      <c r="F33" s="128"/>
      <c r="G33" s="128"/>
      <c r="H33" s="128"/>
      <c r="I33" s="133"/>
      <c r="J33" s="134"/>
      <c r="K33" s="8" t="s">
        <v>12</v>
      </c>
      <c r="L33" s="8" t="s">
        <v>13</v>
      </c>
      <c r="M33" s="8" t="s">
        <v>14</v>
      </c>
      <c r="N33" s="134"/>
      <c r="O33" s="134"/>
      <c r="P33" s="4"/>
    </row>
    <row r="34" spans="1:16" ht="16.899999999999999" customHeight="1">
      <c r="A34" s="137" t="s">
        <v>31</v>
      </c>
      <c r="B34" s="138"/>
      <c r="C34" s="138"/>
      <c r="D34" s="138"/>
      <c r="E34" s="138"/>
      <c r="F34" s="138"/>
      <c r="G34" s="138"/>
      <c r="H34" s="138"/>
      <c r="I34" s="139"/>
      <c r="J34" s="11">
        <v>60</v>
      </c>
      <c r="K34" s="12">
        <v>0</v>
      </c>
      <c r="L34" s="12">
        <v>2</v>
      </c>
      <c r="M34" s="12">
        <v>23</v>
      </c>
      <c r="N34" s="10">
        <f t="shared" ref="N34:N37" si="3">(K34+M34)*4+(L34*9)</f>
        <v>110</v>
      </c>
      <c r="O34" s="11">
        <v>45</v>
      </c>
      <c r="P34" s="4"/>
    </row>
    <row r="35" spans="1:16" ht="12.4" customHeight="1">
      <c r="A35" s="137" t="s">
        <v>32</v>
      </c>
      <c r="B35" s="138"/>
      <c r="C35" s="138"/>
      <c r="D35" s="138"/>
      <c r="E35" s="138"/>
      <c r="F35" s="138"/>
      <c r="G35" s="138"/>
      <c r="H35" s="138"/>
      <c r="I35" s="139"/>
      <c r="J35" s="11">
        <v>200</v>
      </c>
      <c r="K35" s="32">
        <v>11.21</v>
      </c>
      <c r="L35" s="32">
        <v>11.95</v>
      </c>
      <c r="M35" s="32">
        <v>27.6</v>
      </c>
      <c r="N35" s="10">
        <f t="shared" si="3"/>
        <v>262.79000000000002</v>
      </c>
      <c r="O35" s="11">
        <v>149</v>
      </c>
      <c r="P35" s="4"/>
    </row>
    <row r="36" spans="1:16" ht="12" customHeight="1">
      <c r="A36" s="137" t="s">
        <v>19</v>
      </c>
      <c r="B36" s="138"/>
      <c r="C36" s="138"/>
      <c r="D36" s="138"/>
      <c r="E36" s="138"/>
      <c r="F36" s="138"/>
      <c r="G36" s="138"/>
      <c r="H36" s="138"/>
      <c r="I36" s="139"/>
      <c r="J36" s="11">
        <v>180</v>
      </c>
      <c r="K36" s="11">
        <v>0</v>
      </c>
      <c r="L36" s="11">
        <v>0</v>
      </c>
      <c r="M36" s="11">
        <v>5.04</v>
      </c>
      <c r="N36" s="10">
        <f t="shared" si="3"/>
        <v>20.16</v>
      </c>
      <c r="O36" s="11">
        <v>685</v>
      </c>
      <c r="P36" s="4"/>
    </row>
    <row r="37" spans="1:16" ht="13.15" customHeight="1">
      <c r="A37" s="143" t="s">
        <v>33</v>
      </c>
      <c r="B37" s="144"/>
      <c r="C37" s="144"/>
      <c r="D37" s="144"/>
      <c r="E37" s="144"/>
      <c r="F37" s="144"/>
      <c r="G37" s="144"/>
      <c r="H37" s="144"/>
      <c r="I37" s="145"/>
      <c r="J37" s="12">
        <v>20</v>
      </c>
      <c r="K37" s="12">
        <v>1.61</v>
      </c>
      <c r="L37" s="12">
        <v>0.2</v>
      </c>
      <c r="M37" s="12">
        <v>9.76</v>
      </c>
      <c r="N37" s="10">
        <f t="shared" si="3"/>
        <v>47.279999999999994</v>
      </c>
      <c r="O37" s="11">
        <v>4</v>
      </c>
      <c r="P37" s="4"/>
    </row>
    <row r="38" spans="1:16" ht="15" customHeight="1">
      <c r="A38" s="149" t="s">
        <v>25</v>
      </c>
      <c r="B38" s="150"/>
      <c r="C38" s="150"/>
      <c r="D38" s="150"/>
      <c r="E38" s="150"/>
      <c r="F38" s="150"/>
      <c r="G38" s="150"/>
      <c r="H38" s="150"/>
      <c r="I38" s="150"/>
      <c r="J38" s="8">
        <f>SUM(J34:J37)</f>
        <v>460</v>
      </c>
      <c r="K38" s="8">
        <f t="shared" ref="K38:N38" si="4">SUM(K34:K37)</f>
        <v>12.82</v>
      </c>
      <c r="L38" s="8">
        <f t="shared" si="4"/>
        <v>14.149999999999999</v>
      </c>
      <c r="M38" s="8">
        <f t="shared" si="4"/>
        <v>65.400000000000006</v>
      </c>
      <c r="N38" s="8">
        <f t="shared" si="4"/>
        <v>440.23</v>
      </c>
      <c r="O38" s="23"/>
      <c r="P38" s="4"/>
    </row>
    <row r="39" spans="1:16" ht="15" customHeight="1">
      <c r="A39" s="30"/>
      <c r="B39" s="30"/>
      <c r="C39" s="30"/>
      <c r="D39" s="30"/>
      <c r="E39" s="30"/>
      <c r="F39" s="30"/>
      <c r="G39" s="30"/>
      <c r="H39" s="30"/>
      <c r="I39" s="30"/>
      <c r="J39" s="5"/>
      <c r="K39" s="5" t="s">
        <v>34</v>
      </c>
      <c r="L39" s="5"/>
      <c r="M39" s="5"/>
      <c r="N39" s="5"/>
      <c r="O39" s="31"/>
      <c r="P39" s="4"/>
    </row>
    <row r="40" spans="1:16" ht="15" customHeight="1">
      <c r="A40" s="128" t="s">
        <v>35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4"/>
    </row>
    <row r="41" spans="1:16" ht="18.600000000000001" customHeight="1">
      <c r="A41" s="134" t="s">
        <v>7</v>
      </c>
      <c r="B41" s="134"/>
      <c r="C41" s="134"/>
      <c r="D41" s="134"/>
      <c r="E41" s="134"/>
      <c r="F41" s="134"/>
      <c r="G41" s="134"/>
      <c r="H41" s="134"/>
      <c r="I41" s="134"/>
      <c r="J41" s="134" t="s">
        <v>8</v>
      </c>
      <c r="K41" s="134" t="s">
        <v>9</v>
      </c>
      <c r="L41" s="134"/>
      <c r="M41" s="134"/>
      <c r="N41" s="134" t="s">
        <v>10</v>
      </c>
      <c r="O41" s="134" t="s">
        <v>11</v>
      </c>
      <c r="P41" s="4"/>
    </row>
    <row r="42" spans="1:16" ht="21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8" t="s">
        <v>12</v>
      </c>
      <c r="L42" s="8" t="s">
        <v>13</v>
      </c>
      <c r="M42" s="8" t="s">
        <v>14</v>
      </c>
      <c r="N42" s="134"/>
      <c r="O42" s="134"/>
      <c r="P42" s="4"/>
    </row>
    <row r="43" spans="1:16" ht="16.899999999999999" customHeight="1">
      <c r="A43" s="137" t="s">
        <v>31</v>
      </c>
      <c r="B43" s="138"/>
      <c r="C43" s="138"/>
      <c r="D43" s="138"/>
      <c r="E43" s="138"/>
      <c r="F43" s="138"/>
      <c r="G43" s="138"/>
      <c r="H43" s="138"/>
      <c r="I43" s="139"/>
      <c r="J43" s="11">
        <v>60</v>
      </c>
      <c r="K43" s="12">
        <v>0</v>
      </c>
      <c r="L43" s="12">
        <v>2</v>
      </c>
      <c r="M43" s="12">
        <v>23</v>
      </c>
      <c r="N43" s="10">
        <f t="shared" ref="N43:N49" si="5">(K43+M43)*4+(L43*9)</f>
        <v>110</v>
      </c>
      <c r="O43" s="11">
        <v>45</v>
      </c>
      <c r="P43" s="4"/>
    </row>
    <row r="44" spans="1:16" ht="12.4" customHeight="1">
      <c r="A44" s="137" t="s">
        <v>32</v>
      </c>
      <c r="B44" s="138"/>
      <c r="C44" s="138"/>
      <c r="D44" s="138"/>
      <c r="E44" s="138"/>
      <c r="F44" s="138"/>
      <c r="G44" s="138"/>
      <c r="H44" s="138"/>
      <c r="I44" s="139"/>
      <c r="J44" s="11">
        <v>200</v>
      </c>
      <c r="K44" s="32">
        <v>11.21</v>
      </c>
      <c r="L44" s="32">
        <v>11.95</v>
      </c>
      <c r="M44" s="32">
        <v>27.6</v>
      </c>
      <c r="N44" s="10">
        <f t="shared" si="5"/>
        <v>262.79000000000002</v>
      </c>
      <c r="O44" s="11">
        <v>149</v>
      </c>
      <c r="P44" s="4"/>
    </row>
    <row r="45" spans="1:16" ht="12.75" customHeight="1">
      <c r="A45" s="137" t="s">
        <v>36</v>
      </c>
      <c r="B45" s="138"/>
      <c r="C45" s="138"/>
      <c r="D45" s="138"/>
      <c r="E45" s="138"/>
      <c r="F45" s="138"/>
      <c r="G45" s="138"/>
      <c r="H45" s="138"/>
      <c r="I45" s="139"/>
      <c r="J45" s="14">
        <v>90</v>
      </c>
      <c r="K45" s="32">
        <v>7.95</v>
      </c>
      <c r="L45" s="32">
        <v>12.35</v>
      </c>
      <c r="M45" s="32">
        <v>12.4</v>
      </c>
      <c r="N45" s="10">
        <f t="shared" si="5"/>
        <v>192.55</v>
      </c>
      <c r="O45" s="11">
        <v>499</v>
      </c>
      <c r="P45" s="4"/>
    </row>
    <row r="46" spans="1:16" ht="13.9" customHeight="1">
      <c r="A46" s="137" t="s">
        <v>37</v>
      </c>
      <c r="B46" s="138"/>
      <c r="C46" s="138"/>
      <c r="D46" s="138"/>
      <c r="E46" s="138"/>
      <c r="F46" s="138"/>
      <c r="G46" s="138"/>
      <c r="H46" s="138"/>
      <c r="I46" s="139"/>
      <c r="J46" s="11">
        <v>150</v>
      </c>
      <c r="K46" s="12">
        <v>5.0999999999999996</v>
      </c>
      <c r="L46" s="12">
        <v>0.6</v>
      </c>
      <c r="M46" s="12">
        <v>34.5</v>
      </c>
      <c r="N46" s="10">
        <f t="shared" si="5"/>
        <v>163.80000000000001</v>
      </c>
      <c r="O46" s="11">
        <v>516</v>
      </c>
      <c r="P46" s="4"/>
    </row>
    <row r="47" spans="1:16" ht="12" customHeight="1">
      <c r="A47" s="137" t="s">
        <v>19</v>
      </c>
      <c r="B47" s="138"/>
      <c r="C47" s="138"/>
      <c r="D47" s="138"/>
      <c r="E47" s="138"/>
      <c r="F47" s="138"/>
      <c r="G47" s="138"/>
      <c r="H47" s="138"/>
      <c r="I47" s="139"/>
      <c r="J47" s="11">
        <v>180</v>
      </c>
      <c r="K47" s="11">
        <v>0</v>
      </c>
      <c r="L47" s="11">
        <v>0</v>
      </c>
      <c r="M47" s="11">
        <v>5.04</v>
      </c>
      <c r="N47" s="10">
        <f t="shared" si="5"/>
        <v>20.16</v>
      </c>
      <c r="O47" s="11">
        <v>685</v>
      </c>
      <c r="P47" s="4"/>
    </row>
    <row r="48" spans="1:16" ht="13.15" customHeight="1">
      <c r="A48" s="143" t="s">
        <v>33</v>
      </c>
      <c r="B48" s="144"/>
      <c r="C48" s="144"/>
      <c r="D48" s="144"/>
      <c r="E48" s="144"/>
      <c r="F48" s="144"/>
      <c r="G48" s="144"/>
      <c r="H48" s="144"/>
      <c r="I48" s="145"/>
      <c r="J48" s="12">
        <v>20</v>
      </c>
      <c r="K48" s="12">
        <v>1.61</v>
      </c>
      <c r="L48" s="12">
        <v>0.2</v>
      </c>
      <c r="M48" s="12">
        <v>9.76</v>
      </c>
      <c r="N48" s="10">
        <f t="shared" si="5"/>
        <v>47.279999999999994</v>
      </c>
      <c r="O48" s="11">
        <v>4</v>
      </c>
      <c r="P48" s="4"/>
    </row>
    <row r="49" spans="1:17" ht="15" customHeight="1">
      <c r="A49" s="153" t="s">
        <v>22</v>
      </c>
      <c r="B49" s="154"/>
      <c r="C49" s="154"/>
      <c r="D49" s="154"/>
      <c r="E49" s="154"/>
      <c r="F49" s="154"/>
      <c r="G49" s="154"/>
      <c r="H49" s="154"/>
      <c r="I49" s="155"/>
      <c r="J49" s="18">
        <v>10</v>
      </c>
      <c r="K49" s="18">
        <v>0.85</v>
      </c>
      <c r="L49" s="18">
        <v>0.33</v>
      </c>
      <c r="M49" s="18">
        <v>4.83</v>
      </c>
      <c r="N49" s="10">
        <f t="shared" si="5"/>
        <v>25.689999999999998</v>
      </c>
      <c r="O49" s="19" t="s">
        <v>23</v>
      </c>
      <c r="P49" s="4"/>
    </row>
    <row r="50" spans="1:17" ht="13.15" customHeight="1">
      <c r="A50" s="156" t="s">
        <v>25</v>
      </c>
      <c r="B50" s="157"/>
      <c r="C50" s="157"/>
      <c r="D50" s="157"/>
      <c r="E50" s="157"/>
      <c r="F50" s="157"/>
      <c r="G50" s="157"/>
      <c r="H50" s="157"/>
      <c r="I50" s="158"/>
      <c r="J50" s="33">
        <f>J43+J44+J45+J46+J47+J48+J49</f>
        <v>710</v>
      </c>
      <c r="K50" s="33">
        <f t="shared" ref="K50:N50" si="6">K43+K44+K45+K46+K47+K48+K49</f>
        <v>26.72</v>
      </c>
      <c r="L50" s="33">
        <f t="shared" si="6"/>
        <v>27.429999999999996</v>
      </c>
      <c r="M50" s="33">
        <f t="shared" si="6"/>
        <v>117.13000000000001</v>
      </c>
      <c r="N50" s="33">
        <f t="shared" si="6"/>
        <v>822.27</v>
      </c>
      <c r="O50" s="34" t="s">
        <v>38</v>
      </c>
      <c r="P50" s="4"/>
    </row>
    <row r="51" spans="1:17" ht="15" customHeight="1">
      <c r="A51" s="35"/>
      <c r="B51" s="35"/>
      <c r="C51" s="35"/>
      <c r="D51" s="35"/>
      <c r="E51" s="35"/>
      <c r="F51" s="35"/>
      <c r="G51" s="35"/>
      <c r="H51" s="35"/>
      <c r="I51" s="35"/>
      <c r="J51" s="36"/>
      <c r="K51" s="36" t="s">
        <v>39</v>
      </c>
      <c r="L51" s="36"/>
      <c r="M51" s="36"/>
      <c r="N51" s="36"/>
      <c r="O51" s="37"/>
      <c r="P51" s="4"/>
    </row>
    <row r="52" spans="1:17" ht="15" customHeight="1">
      <c r="A52" s="134" t="s">
        <v>7</v>
      </c>
      <c r="B52" s="134"/>
      <c r="C52" s="134"/>
      <c r="D52" s="134"/>
      <c r="E52" s="134"/>
      <c r="F52" s="134"/>
      <c r="G52" s="134"/>
      <c r="H52" s="134"/>
      <c r="I52" s="134"/>
      <c r="J52" s="134" t="s">
        <v>8</v>
      </c>
      <c r="K52" s="134" t="s">
        <v>9</v>
      </c>
      <c r="L52" s="134"/>
      <c r="M52" s="134"/>
      <c r="N52" s="134" t="s">
        <v>10</v>
      </c>
      <c r="O52" s="159" t="s">
        <v>11</v>
      </c>
      <c r="P52" s="4"/>
      <c r="Q52" s="4"/>
    </row>
    <row r="53" spans="1:17" ht="1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8" t="s">
        <v>12</v>
      </c>
      <c r="L53" s="8" t="s">
        <v>13</v>
      </c>
      <c r="M53" s="8" t="s">
        <v>14</v>
      </c>
      <c r="N53" s="134"/>
      <c r="O53" s="160"/>
      <c r="P53" s="4"/>
      <c r="Q53" s="4"/>
    </row>
    <row r="54" spans="1:17" ht="15" customHeight="1">
      <c r="A54" s="161" t="s">
        <v>40</v>
      </c>
      <c r="B54" s="162"/>
      <c r="C54" s="162"/>
      <c r="D54" s="162"/>
      <c r="E54" s="162"/>
      <c r="F54" s="162"/>
      <c r="G54" s="162"/>
      <c r="H54" s="162"/>
      <c r="I54" s="163"/>
      <c r="J54" s="39">
        <v>80</v>
      </c>
      <c r="K54" s="40">
        <v>6.3</v>
      </c>
      <c r="L54" s="40">
        <v>6.4</v>
      </c>
      <c r="M54" s="40">
        <v>39.799999999999997</v>
      </c>
      <c r="N54" s="40">
        <v>232.96</v>
      </c>
      <c r="O54" s="39">
        <v>422</v>
      </c>
      <c r="P54" s="4"/>
      <c r="Q54" s="4"/>
    </row>
    <row r="55" spans="1:17" ht="15" customHeight="1">
      <c r="A55" s="164" t="s">
        <v>41</v>
      </c>
      <c r="B55" s="165"/>
      <c r="C55" s="165"/>
      <c r="D55" s="165"/>
      <c r="E55" s="165"/>
      <c r="F55" s="165"/>
      <c r="G55" s="165"/>
      <c r="H55" s="165"/>
      <c r="I55" s="166"/>
      <c r="J55" s="18">
        <v>200</v>
      </c>
      <c r="K55" s="18">
        <v>0.8</v>
      </c>
      <c r="L55" s="18">
        <v>0</v>
      </c>
      <c r="M55" s="18">
        <v>23</v>
      </c>
      <c r="N55" s="41">
        <v>94</v>
      </c>
      <c r="O55" s="18"/>
      <c r="P55" s="4"/>
      <c r="Q55" s="4"/>
    </row>
    <row r="56" spans="1:17" ht="15" customHeight="1">
      <c r="A56" s="167" t="s">
        <v>42</v>
      </c>
      <c r="B56" s="168"/>
      <c r="C56" s="168"/>
      <c r="D56" s="168"/>
      <c r="E56" s="168"/>
      <c r="F56" s="168"/>
      <c r="G56" s="168"/>
      <c r="H56" s="168"/>
      <c r="I56" s="168"/>
      <c r="J56" s="42">
        <v>280</v>
      </c>
      <c r="K56" s="43">
        <f>K54+K55</f>
        <v>7.1</v>
      </c>
      <c r="L56" s="44">
        <f t="shared" ref="L56:N56" si="7">L54+L55</f>
        <v>6.4</v>
      </c>
      <c r="M56" s="44">
        <f t="shared" si="7"/>
        <v>62.8</v>
      </c>
      <c r="N56" s="44">
        <f t="shared" si="7"/>
        <v>326.96000000000004</v>
      </c>
      <c r="O56" s="44"/>
      <c r="P56" s="4"/>
      <c r="Q56" s="4"/>
    </row>
    <row r="57" spans="1:17" ht="15" customHeight="1">
      <c r="A57" s="128" t="s">
        <v>43</v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4"/>
    </row>
    <row r="58" spans="1:17" ht="15" customHeight="1">
      <c r="A58" s="6"/>
      <c r="B58" s="6"/>
      <c r="C58" s="6"/>
      <c r="D58" s="6"/>
      <c r="E58" s="6"/>
      <c r="F58" s="6"/>
      <c r="G58" s="6"/>
      <c r="H58" s="6"/>
      <c r="I58" s="6"/>
      <c r="J58" s="5"/>
      <c r="K58" s="169" t="s">
        <v>6</v>
      </c>
      <c r="L58" s="170"/>
      <c r="M58" s="5"/>
      <c r="N58" s="5"/>
      <c r="O58" s="5"/>
      <c r="P58" s="4"/>
    </row>
    <row r="59" spans="1:17" ht="15" customHeight="1">
      <c r="A59" s="129" t="s">
        <v>7</v>
      </c>
      <c r="B59" s="130"/>
      <c r="C59" s="130"/>
      <c r="D59" s="130"/>
      <c r="E59" s="130"/>
      <c r="F59" s="130"/>
      <c r="G59" s="130"/>
      <c r="H59" s="130"/>
      <c r="I59" s="131"/>
      <c r="J59" s="134" t="s">
        <v>8</v>
      </c>
      <c r="K59" s="171" t="s">
        <v>9</v>
      </c>
      <c r="L59" s="172"/>
      <c r="M59" s="173"/>
      <c r="N59" s="134" t="s">
        <v>44</v>
      </c>
      <c r="O59" s="134" t="s">
        <v>11</v>
      </c>
      <c r="P59" s="4"/>
    </row>
    <row r="60" spans="1:17" ht="25.7" customHeight="1">
      <c r="A60" s="132"/>
      <c r="B60" s="128"/>
      <c r="C60" s="128"/>
      <c r="D60" s="128"/>
      <c r="E60" s="128"/>
      <c r="F60" s="128"/>
      <c r="G60" s="128"/>
      <c r="H60" s="128"/>
      <c r="I60" s="133"/>
      <c r="J60" s="134"/>
      <c r="K60" s="8" t="s">
        <v>12</v>
      </c>
      <c r="L60" s="8" t="s">
        <v>13</v>
      </c>
      <c r="M60" s="8" t="s">
        <v>14</v>
      </c>
      <c r="N60" s="134"/>
      <c r="O60" s="134"/>
      <c r="P60" s="4"/>
    </row>
    <row r="61" spans="1:17" ht="14.25" customHeight="1">
      <c r="A61" s="135" t="s">
        <v>15</v>
      </c>
      <c r="B61" s="136"/>
      <c r="C61" s="136"/>
      <c r="D61" s="136"/>
      <c r="E61" s="136"/>
      <c r="F61" s="136"/>
      <c r="G61" s="136"/>
      <c r="H61" s="136"/>
      <c r="I61" s="136"/>
      <c r="J61" s="174"/>
      <c r="K61" s="174"/>
      <c r="L61" s="174"/>
      <c r="M61" s="174"/>
      <c r="N61" s="174"/>
      <c r="O61" s="174"/>
      <c r="P61" s="4"/>
    </row>
    <row r="62" spans="1:17" s="45" customFormat="1" ht="25.5" customHeight="1">
      <c r="A62" s="137" t="s">
        <v>45</v>
      </c>
      <c r="B62" s="138"/>
      <c r="C62" s="138"/>
      <c r="D62" s="138"/>
      <c r="E62" s="138"/>
      <c r="F62" s="138"/>
      <c r="G62" s="138"/>
      <c r="H62" s="138"/>
      <c r="I62" s="139"/>
      <c r="J62" s="14">
        <v>70</v>
      </c>
      <c r="K62" s="14">
        <v>5.6</v>
      </c>
      <c r="L62" s="14">
        <v>6.6</v>
      </c>
      <c r="M62" s="14">
        <v>18.13</v>
      </c>
      <c r="N62" s="46">
        <f t="shared" ref="N62:N66" si="8">(K62+M62)*4+(L62*9)</f>
        <v>154.32</v>
      </c>
      <c r="O62" s="11" t="s">
        <v>46</v>
      </c>
      <c r="P62" s="47"/>
    </row>
    <row r="63" spans="1:17" ht="25.15" customHeight="1">
      <c r="A63" s="137" t="s">
        <v>47</v>
      </c>
      <c r="B63" s="138"/>
      <c r="C63" s="138"/>
      <c r="D63" s="138"/>
      <c r="E63" s="138"/>
      <c r="F63" s="138"/>
      <c r="G63" s="138"/>
      <c r="H63" s="138"/>
      <c r="I63" s="139"/>
      <c r="J63" s="11">
        <v>200</v>
      </c>
      <c r="K63" s="14">
        <v>6.9</v>
      </c>
      <c r="L63" s="14">
        <v>8.9</v>
      </c>
      <c r="M63" s="14">
        <v>19.55</v>
      </c>
      <c r="N63" s="46">
        <f t="shared" si="8"/>
        <v>185.90000000000003</v>
      </c>
      <c r="O63" s="48">
        <v>302</v>
      </c>
      <c r="P63" s="4"/>
    </row>
    <row r="64" spans="1:17" s="20" customFormat="1" ht="15" customHeight="1">
      <c r="A64" s="137" t="s">
        <v>48</v>
      </c>
      <c r="B64" s="138"/>
      <c r="C64" s="138"/>
      <c r="D64" s="138"/>
      <c r="E64" s="138"/>
      <c r="F64" s="138"/>
      <c r="G64" s="138"/>
      <c r="H64" s="138"/>
      <c r="I64" s="139"/>
      <c r="J64" s="49">
        <v>200</v>
      </c>
      <c r="K64" s="27">
        <v>0.2</v>
      </c>
      <c r="L64" s="27">
        <v>0</v>
      </c>
      <c r="M64" s="27">
        <v>13.1</v>
      </c>
      <c r="N64" s="50">
        <f t="shared" si="8"/>
        <v>53.199999999999996</v>
      </c>
      <c r="O64" s="27">
        <v>6</v>
      </c>
      <c r="P64" s="22"/>
    </row>
    <row r="65" spans="1:16" ht="13.9" customHeight="1">
      <c r="A65" s="143" t="s">
        <v>20</v>
      </c>
      <c r="B65" s="144"/>
      <c r="C65" s="144"/>
      <c r="D65" s="144"/>
      <c r="E65" s="144"/>
      <c r="F65" s="144"/>
      <c r="G65" s="144"/>
      <c r="H65" s="144"/>
      <c r="I65" s="145"/>
      <c r="J65" s="15">
        <v>20</v>
      </c>
      <c r="K65" s="15">
        <v>1.72</v>
      </c>
      <c r="L65" s="15">
        <v>0.1</v>
      </c>
      <c r="M65" s="15">
        <v>10.98</v>
      </c>
      <c r="N65" s="16">
        <f t="shared" si="8"/>
        <v>51.7</v>
      </c>
      <c r="O65" s="17" t="s">
        <v>21</v>
      </c>
      <c r="P65" s="4"/>
    </row>
    <row r="66" spans="1:16" ht="15" customHeight="1">
      <c r="A66" s="153" t="s">
        <v>22</v>
      </c>
      <c r="B66" s="154"/>
      <c r="C66" s="154"/>
      <c r="D66" s="154"/>
      <c r="E66" s="154"/>
      <c r="F66" s="154"/>
      <c r="G66" s="154"/>
      <c r="H66" s="154"/>
      <c r="I66" s="155"/>
      <c r="J66" s="18">
        <v>10</v>
      </c>
      <c r="K66" s="18">
        <v>0.85</v>
      </c>
      <c r="L66" s="18">
        <v>0.33</v>
      </c>
      <c r="M66" s="18">
        <v>4.83</v>
      </c>
      <c r="N66" s="10">
        <f t="shared" si="8"/>
        <v>25.689999999999998</v>
      </c>
      <c r="O66" s="19" t="s">
        <v>23</v>
      </c>
      <c r="P66" s="4"/>
    </row>
    <row r="67" spans="1:16" ht="12" customHeight="1">
      <c r="A67" s="150" t="s">
        <v>25</v>
      </c>
      <c r="B67" s="150"/>
      <c r="C67" s="150"/>
      <c r="D67" s="150"/>
      <c r="E67" s="150"/>
      <c r="F67" s="150"/>
      <c r="G67" s="150"/>
      <c r="H67" s="150"/>
      <c r="I67" s="150"/>
      <c r="J67" s="51">
        <f>SUM(J62:J66)</f>
        <v>500</v>
      </c>
      <c r="K67" s="52">
        <f t="shared" ref="K67:N74" si="9">SUM(K62:K66)</f>
        <v>15.27</v>
      </c>
      <c r="L67" s="52">
        <f t="shared" si="9"/>
        <v>15.93</v>
      </c>
      <c r="M67" s="52">
        <f t="shared" si="9"/>
        <v>66.59</v>
      </c>
      <c r="N67" s="52">
        <f t="shared" si="9"/>
        <v>470.81</v>
      </c>
      <c r="O67" s="37"/>
      <c r="P67" s="4"/>
    </row>
    <row r="68" spans="1:16" ht="12" customHeight="1">
      <c r="A68" s="132" t="s">
        <v>26</v>
      </c>
      <c r="B68" s="128"/>
      <c r="C68" s="128"/>
      <c r="D68" s="128"/>
      <c r="E68" s="128"/>
      <c r="F68" s="128"/>
      <c r="G68" s="128"/>
      <c r="H68" s="128"/>
      <c r="I68" s="128"/>
      <c r="J68" s="175"/>
      <c r="K68" s="175"/>
      <c r="L68" s="175"/>
      <c r="M68" s="175"/>
      <c r="N68" s="175"/>
      <c r="O68" s="175"/>
      <c r="P68" s="4"/>
    </row>
    <row r="69" spans="1:16" ht="12.75" customHeight="1">
      <c r="A69" s="137" t="s">
        <v>36</v>
      </c>
      <c r="B69" s="138"/>
      <c r="C69" s="138"/>
      <c r="D69" s="138"/>
      <c r="E69" s="138"/>
      <c r="F69" s="138"/>
      <c r="G69" s="138"/>
      <c r="H69" s="138"/>
      <c r="I69" s="139"/>
      <c r="J69" s="14">
        <v>90</v>
      </c>
      <c r="K69" s="32">
        <v>7.45</v>
      </c>
      <c r="L69" s="32">
        <v>13.1</v>
      </c>
      <c r="M69" s="32">
        <v>12.8</v>
      </c>
      <c r="N69" s="10">
        <f t="shared" ref="N69:N73" si="10">(K69+M69)*4+(L69*9)</f>
        <v>198.89999999999998</v>
      </c>
      <c r="O69" s="11">
        <v>499</v>
      </c>
      <c r="P69" s="4"/>
    </row>
    <row r="70" spans="1:16" ht="15" customHeight="1">
      <c r="A70" s="137" t="s">
        <v>49</v>
      </c>
      <c r="B70" s="138"/>
      <c r="C70" s="138"/>
      <c r="D70" s="138"/>
      <c r="E70" s="138"/>
      <c r="F70" s="138"/>
      <c r="G70" s="138"/>
      <c r="H70" s="138"/>
      <c r="I70" s="139"/>
      <c r="J70" s="11">
        <v>150</v>
      </c>
      <c r="K70" s="12">
        <v>2.8</v>
      </c>
      <c r="L70" s="12">
        <v>1.35</v>
      </c>
      <c r="M70" s="12">
        <v>11.69</v>
      </c>
      <c r="N70" s="10">
        <f t="shared" si="10"/>
        <v>70.11</v>
      </c>
      <c r="O70" s="11" t="s">
        <v>50</v>
      </c>
      <c r="P70" s="4"/>
    </row>
    <row r="71" spans="1:16" s="20" customFormat="1" ht="15" customHeight="1">
      <c r="A71" s="137" t="s">
        <v>48</v>
      </c>
      <c r="B71" s="138"/>
      <c r="C71" s="138"/>
      <c r="D71" s="138"/>
      <c r="E71" s="138"/>
      <c r="F71" s="138"/>
      <c r="G71" s="138"/>
      <c r="H71" s="138"/>
      <c r="I71" s="139"/>
      <c r="J71" s="49">
        <v>200</v>
      </c>
      <c r="K71" s="27">
        <v>0.2</v>
      </c>
      <c r="L71" s="27">
        <v>0</v>
      </c>
      <c r="M71" s="27">
        <v>13.1</v>
      </c>
      <c r="N71" s="50">
        <f t="shared" si="10"/>
        <v>53.199999999999996</v>
      </c>
      <c r="O71" s="27">
        <v>6</v>
      </c>
      <c r="P71" s="22"/>
    </row>
    <row r="72" spans="1:16" s="53" customFormat="1" ht="15" customHeight="1">
      <c r="A72" s="143" t="s">
        <v>51</v>
      </c>
      <c r="B72" s="144"/>
      <c r="C72" s="144"/>
      <c r="D72" s="144"/>
      <c r="E72" s="144"/>
      <c r="F72" s="144"/>
      <c r="G72" s="144"/>
      <c r="H72" s="144"/>
      <c r="I72" s="145"/>
      <c r="J72" s="54">
        <v>30</v>
      </c>
      <c r="K72" s="54">
        <v>2.42</v>
      </c>
      <c r="L72" s="54">
        <v>0.3</v>
      </c>
      <c r="M72" s="54">
        <v>14.64</v>
      </c>
      <c r="N72" s="50">
        <f t="shared" si="10"/>
        <v>70.940000000000012</v>
      </c>
      <c r="O72" s="27">
        <v>4</v>
      </c>
      <c r="P72" s="55"/>
    </row>
    <row r="73" spans="1:16" s="53" customFormat="1" ht="13.9" customHeight="1">
      <c r="A73" s="143" t="s">
        <v>52</v>
      </c>
      <c r="B73" s="144"/>
      <c r="C73" s="144"/>
      <c r="D73" s="144"/>
      <c r="E73" s="144"/>
      <c r="F73" s="144"/>
      <c r="G73" s="144"/>
      <c r="H73" s="144"/>
      <c r="I73" s="145"/>
      <c r="J73" s="21">
        <v>30</v>
      </c>
      <c r="K73" s="21">
        <v>2.5499999999999998</v>
      </c>
      <c r="L73" s="21">
        <v>0.99</v>
      </c>
      <c r="M73" s="21">
        <v>14.49</v>
      </c>
      <c r="N73" s="50">
        <f t="shared" si="10"/>
        <v>77.069999999999993</v>
      </c>
      <c r="O73" s="56" t="s">
        <v>23</v>
      </c>
      <c r="P73" s="55"/>
    </row>
    <row r="74" spans="1:16" ht="12" customHeight="1">
      <c r="A74" s="150" t="s">
        <v>25</v>
      </c>
      <c r="B74" s="150"/>
      <c r="C74" s="150"/>
      <c r="D74" s="150"/>
      <c r="E74" s="150"/>
      <c r="F74" s="150"/>
      <c r="G74" s="150"/>
      <c r="H74" s="150"/>
      <c r="I74" s="150"/>
      <c r="J74" s="8">
        <f>SUM(J69:J73)</f>
        <v>500</v>
      </c>
      <c r="K74" s="8">
        <f t="shared" si="9"/>
        <v>15.419999999999998</v>
      </c>
      <c r="L74" s="8">
        <f t="shared" si="9"/>
        <v>15.74</v>
      </c>
      <c r="M74" s="8">
        <f t="shared" si="9"/>
        <v>66.72</v>
      </c>
      <c r="N74" s="8">
        <f t="shared" si="9"/>
        <v>470.21999999999997</v>
      </c>
      <c r="O74" s="37"/>
      <c r="P74" s="4"/>
    </row>
    <row r="75" spans="1:16" ht="12" customHeight="1">
      <c r="A75" s="30"/>
      <c r="B75" s="30"/>
      <c r="C75" s="30"/>
      <c r="D75" s="30"/>
      <c r="E75" s="30"/>
      <c r="F75" s="30"/>
      <c r="G75" s="30"/>
      <c r="H75" s="30"/>
      <c r="I75" s="30"/>
      <c r="J75" s="5"/>
      <c r="K75" s="5" t="s">
        <v>30</v>
      </c>
      <c r="L75" s="5"/>
      <c r="M75" s="5"/>
      <c r="N75" s="5"/>
      <c r="O75" s="37"/>
      <c r="P75" s="4"/>
    </row>
    <row r="76" spans="1:16" ht="15" customHeight="1">
      <c r="A76" s="129" t="s">
        <v>7</v>
      </c>
      <c r="B76" s="130"/>
      <c r="C76" s="130"/>
      <c r="D76" s="130"/>
      <c r="E76" s="130"/>
      <c r="F76" s="130"/>
      <c r="G76" s="130"/>
      <c r="H76" s="130"/>
      <c r="I76" s="131"/>
      <c r="J76" s="134" t="s">
        <v>8</v>
      </c>
      <c r="K76" s="171" t="s">
        <v>9</v>
      </c>
      <c r="L76" s="172"/>
      <c r="M76" s="173"/>
      <c r="N76" s="134" t="s">
        <v>44</v>
      </c>
      <c r="O76" s="134" t="s">
        <v>11</v>
      </c>
      <c r="P76" s="4"/>
    </row>
    <row r="77" spans="1:16" ht="25.7" customHeight="1">
      <c r="A77" s="132"/>
      <c r="B77" s="128"/>
      <c r="C77" s="128"/>
      <c r="D77" s="128"/>
      <c r="E77" s="128"/>
      <c r="F77" s="128"/>
      <c r="G77" s="128"/>
      <c r="H77" s="128"/>
      <c r="I77" s="133"/>
      <c r="J77" s="134"/>
      <c r="K77" s="8" t="s">
        <v>12</v>
      </c>
      <c r="L77" s="8" t="s">
        <v>13</v>
      </c>
      <c r="M77" s="8" t="s">
        <v>14</v>
      </c>
      <c r="N77" s="134"/>
      <c r="O77" s="134"/>
      <c r="P77" s="4"/>
    </row>
    <row r="78" spans="1:16" ht="16.149999999999999" customHeight="1">
      <c r="A78" s="137" t="s">
        <v>53</v>
      </c>
      <c r="B78" s="138"/>
      <c r="C78" s="138"/>
      <c r="D78" s="138"/>
      <c r="E78" s="138"/>
      <c r="F78" s="138"/>
      <c r="G78" s="138"/>
      <c r="H78" s="138"/>
      <c r="I78" s="139"/>
      <c r="J78" s="11">
        <v>60</v>
      </c>
      <c r="K78" s="32">
        <v>3.8</v>
      </c>
      <c r="L78" s="32">
        <v>2.82</v>
      </c>
      <c r="M78" s="32">
        <v>4.5</v>
      </c>
      <c r="N78" s="10">
        <f t="shared" ref="N78:N81" si="11">(K78+M78)*4+(L78*9)</f>
        <v>58.58</v>
      </c>
      <c r="O78" s="11" t="s">
        <v>54</v>
      </c>
      <c r="P78" s="4"/>
    </row>
    <row r="79" spans="1:16" ht="15" customHeight="1">
      <c r="A79" s="137" t="s">
        <v>55</v>
      </c>
      <c r="B79" s="138"/>
      <c r="C79" s="138"/>
      <c r="D79" s="138"/>
      <c r="E79" s="138"/>
      <c r="F79" s="138"/>
      <c r="G79" s="138"/>
      <c r="H79" s="138"/>
      <c r="I79" s="139"/>
      <c r="J79" s="11">
        <v>200</v>
      </c>
      <c r="K79" s="11">
        <v>5.82</v>
      </c>
      <c r="L79" s="11">
        <v>7.8</v>
      </c>
      <c r="M79" s="11">
        <v>44</v>
      </c>
      <c r="N79" s="10">
        <f t="shared" si="11"/>
        <v>269.48</v>
      </c>
      <c r="O79" s="11">
        <v>139</v>
      </c>
      <c r="P79" s="4"/>
    </row>
    <row r="80" spans="1:16" ht="12" customHeight="1">
      <c r="A80" s="143" t="s">
        <v>56</v>
      </c>
      <c r="B80" s="144"/>
      <c r="C80" s="144"/>
      <c r="D80" s="144"/>
      <c r="E80" s="144"/>
      <c r="F80" s="144"/>
      <c r="G80" s="144"/>
      <c r="H80" s="144"/>
      <c r="I80" s="145"/>
      <c r="J80" s="11">
        <v>180</v>
      </c>
      <c r="K80" s="11">
        <v>0.8</v>
      </c>
      <c r="L80" s="11">
        <v>0.12</v>
      </c>
      <c r="M80" s="11">
        <v>28.79</v>
      </c>
      <c r="N80" s="10">
        <f t="shared" si="11"/>
        <v>119.44</v>
      </c>
      <c r="O80" s="11">
        <v>639</v>
      </c>
      <c r="P80" s="4"/>
    </row>
    <row r="81" spans="1:17" ht="13.15" customHeight="1">
      <c r="A81" s="143" t="s">
        <v>33</v>
      </c>
      <c r="B81" s="144"/>
      <c r="C81" s="144"/>
      <c r="D81" s="144"/>
      <c r="E81" s="144"/>
      <c r="F81" s="144"/>
      <c r="G81" s="144"/>
      <c r="H81" s="144"/>
      <c r="I81" s="145"/>
      <c r="J81" s="12">
        <v>20</v>
      </c>
      <c r="K81" s="12">
        <v>1.61</v>
      </c>
      <c r="L81" s="12">
        <v>0.2</v>
      </c>
      <c r="M81" s="12">
        <v>9.76</v>
      </c>
      <c r="N81" s="10">
        <f t="shared" si="11"/>
        <v>47.279999999999994</v>
      </c>
      <c r="O81" s="11">
        <v>4</v>
      </c>
      <c r="P81" s="4"/>
    </row>
    <row r="82" spans="1:17" ht="12" customHeight="1">
      <c r="A82" s="156" t="s">
        <v>25</v>
      </c>
      <c r="B82" s="157"/>
      <c r="C82" s="157"/>
      <c r="D82" s="157"/>
      <c r="E82" s="157"/>
      <c r="F82" s="157"/>
      <c r="G82" s="157"/>
      <c r="H82" s="157"/>
      <c r="I82" s="158"/>
      <c r="J82" s="57">
        <f>SUM(J78:J81)</f>
        <v>460</v>
      </c>
      <c r="K82" s="57">
        <f t="shared" ref="K82:N82" si="12">SUM(K78:K81)</f>
        <v>12.030000000000001</v>
      </c>
      <c r="L82" s="57">
        <f t="shared" si="12"/>
        <v>10.939999999999998</v>
      </c>
      <c r="M82" s="57">
        <f t="shared" si="12"/>
        <v>87.05</v>
      </c>
      <c r="N82" s="57">
        <f t="shared" si="12"/>
        <v>494.78</v>
      </c>
      <c r="O82" s="58" t="s">
        <v>38</v>
      </c>
      <c r="P82" s="4"/>
    </row>
    <row r="83" spans="1:17" ht="16.149999999999999" customHeight="1">
      <c r="A83" s="35"/>
      <c r="B83" s="35"/>
      <c r="C83" s="35"/>
      <c r="D83" s="35"/>
      <c r="E83" s="35"/>
      <c r="F83" s="35"/>
      <c r="G83" s="35"/>
      <c r="H83" s="35"/>
      <c r="I83" s="35"/>
      <c r="J83" s="6"/>
      <c r="K83" s="6" t="s">
        <v>34</v>
      </c>
      <c r="L83" s="6"/>
      <c r="M83" s="6"/>
      <c r="N83" s="6"/>
      <c r="O83" s="59"/>
      <c r="P83" s="4"/>
    </row>
    <row r="84" spans="1:17" ht="13.9" customHeight="1">
      <c r="A84" s="128" t="s">
        <v>35</v>
      </c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4"/>
    </row>
    <row r="85" spans="1:17" ht="12.95" customHeight="1">
      <c r="A85" s="129" t="s">
        <v>7</v>
      </c>
      <c r="B85" s="130"/>
      <c r="C85" s="130"/>
      <c r="D85" s="130"/>
      <c r="E85" s="130"/>
      <c r="F85" s="130"/>
      <c r="G85" s="130"/>
      <c r="H85" s="130"/>
      <c r="I85" s="131"/>
      <c r="J85" s="134" t="s">
        <v>8</v>
      </c>
      <c r="K85" s="134" t="s">
        <v>9</v>
      </c>
      <c r="L85" s="134"/>
      <c r="M85" s="134"/>
      <c r="N85" s="134" t="s">
        <v>44</v>
      </c>
      <c r="O85" s="134" t="s">
        <v>11</v>
      </c>
      <c r="P85" s="4"/>
    </row>
    <row r="86" spans="1:17" ht="21.6" customHeight="1">
      <c r="A86" s="132"/>
      <c r="B86" s="128"/>
      <c r="C86" s="128"/>
      <c r="D86" s="128"/>
      <c r="E86" s="128"/>
      <c r="F86" s="128"/>
      <c r="G86" s="128"/>
      <c r="H86" s="128"/>
      <c r="I86" s="133"/>
      <c r="J86" s="134"/>
      <c r="K86" s="8" t="s">
        <v>12</v>
      </c>
      <c r="L86" s="8" t="s">
        <v>13</v>
      </c>
      <c r="M86" s="8" t="s">
        <v>14</v>
      </c>
      <c r="N86" s="134"/>
      <c r="O86" s="134"/>
      <c r="P86" s="4"/>
    </row>
    <row r="87" spans="1:17" ht="16.149999999999999" customHeight="1">
      <c r="A87" s="137" t="s">
        <v>53</v>
      </c>
      <c r="B87" s="138"/>
      <c r="C87" s="138"/>
      <c r="D87" s="138"/>
      <c r="E87" s="138"/>
      <c r="F87" s="138"/>
      <c r="G87" s="138"/>
      <c r="H87" s="138"/>
      <c r="I87" s="139"/>
      <c r="J87" s="11">
        <v>60</v>
      </c>
      <c r="K87" s="32">
        <v>3.8</v>
      </c>
      <c r="L87" s="32">
        <v>2.82</v>
      </c>
      <c r="M87" s="32">
        <v>4.5</v>
      </c>
      <c r="N87" s="10">
        <f t="shared" ref="N87:N93" si="13">(K87+M87)*4+(L87*9)</f>
        <v>58.58</v>
      </c>
      <c r="O87" s="11" t="s">
        <v>54</v>
      </c>
      <c r="P87" s="4"/>
    </row>
    <row r="88" spans="1:17" ht="15" customHeight="1">
      <c r="A88" s="137" t="s">
        <v>55</v>
      </c>
      <c r="B88" s="138"/>
      <c r="C88" s="138"/>
      <c r="D88" s="138"/>
      <c r="E88" s="138"/>
      <c r="F88" s="138"/>
      <c r="G88" s="138"/>
      <c r="H88" s="138"/>
      <c r="I88" s="139"/>
      <c r="J88" s="11">
        <v>200</v>
      </c>
      <c r="K88" s="11">
        <v>5.82</v>
      </c>
      <c r="L88" s="11">
        <v>7.8</v>
      </c>
      <c r="M88" s="11">
        <v>44</v>
      </c>
      <c r="N88" s="10">
        <f t="shared" si="13"/>
        <v>269.48</v>
      </c>
      <c r="O88" s="11">
        <v>139</v>
      </c>
      <c r="P88" s="4"/>
    </row>
    <row r="89" spans="1:17" ht="13.9" customHeight="1">
      <c r="A89" s="137" t="s">
        <v>57</v>
      </c>
      <c r="B89" s="138"/>
      <c r="C89" s="138"/>
      <c r="D89" s="138"/>
      <c r="E89" s="138"/>
      <c r="F89" s="138"/>
      <c r="G89" s="138"/>
      <c r="H89" s="138"/>
      <c r="I89" s="139"/>
      <c r="J89" s="11">
        <v>90</v>
      </c>
      <c r="K89" s="32">
        <v>9.9499999999999993</v>
      </c>
      <c r="L89" s="32">
        <v>9.93</v>
      </c>
      <c r="M89" s="32">
        <v>3.15</v>
      </c>
      <c r="N89" s="10">
        <f t="shared" si="13"/>
        <v>141.77000000000001</v>
      </c>
      <c r="O89" s="11">
        <v>439</v>
      </c>
      <c r="P89" s="4"/>
    </row>
    <row r="90" spans="1:17" ht="14.45" customHeight="1">
      <c r="A90" s="137" t="s">
        <v>58</v>
      </c>
      <c r="B90" s="138"/>
      <c r="C90" s="138"/>
      <c r="D90" s="138"/>
      <c r="E90" s="138"/>
      <c r="F90" s="138"/>
      <c r="G90" s="138"/>
      <c r="H90" s="138"/>
      <c r="I90" s="139"/>
      <c r="J90" s="11">
        <v>150</v>
      </c>
      <c r="K90" s="60">
        <v>3.75</v>
      </c>
      <c r="L90" s="60">
        <v>6.3</v>
      </c>
      <c r="M90" s="60">
        <v>22.05</v>
      </c>
      <c r="N90" s="10">
        <f t="shared" si="13"/>
        <v>159.9</v>
      </c>
      <c r="O90" s="11">
        <v>717</v>
      </c>
      <c r="P90" s="4"/>
    </row>
    <row r="91" spans="1:17" ht="12" customHeight="1">
      <c r="A91" s="143" t="s">
        <v>56</v>
      </c>
      <c r="B91" s="144"/>
      <c r="C91" s="144"/>
      <c r="D91" s="144"/>
      <c r="E91" s="144"/>
      <c r="F91" s="144"/>
      <c r="G91" s="144"/>
      <c r="H91" s="144"/>
      <c r="I91" s="145"/>
      <c r="J91" s="11">
        <v>180</v>
      </c>
      <c r="K91" s="11">
        <v>0.8</v>
      </c>
      <c r="L91" s="11">
        <v>0.12</v>
      </c>
      <c r="M91" s="11">
        <v>28.79</v>
      </c>
      <c r="N91" s="10">
        <f t="shared" si="13"/>
        <v>119.44</v>
      </c>
      <c r="O91" s="11">
        <v>639</v>
      </c>
      <c r="P91" s="4"/>
    </row>
    <row r="92" spans="1:17" ht="13.15" customHeight="1">
      <c r="A92" s="143" t="s">
        <v>33</v>
      </c>
      <c r="B92" s="144"/>
      <c r="C92" s="144"/>
      <c r="D92" s="144"/>
      <c r="E92" s="144"/>
      <c r="F92" s="144"/>
      <c r="G92" s="144"/>
      <c r="H92" s="144"/>
      <c r="I92" s="145"/>
      <c r="J92" s="12">
        <v>20</v>
      </c>
      <c r="K92" s="12">
        <v>1.61</v>
      </c>
      <c r="L92" s="12">
        <v>0.2</v>
      </c>
      <c r="M92" s="12">
        <v>9.76</v>
      </c>
      <c r="N92" s="10">
        <f t="shared" si="13"/>
        <v>47.279999999999994</v>
      </c>
      <c r="O92" s="11">
        <v>4</v>
      </c>
      <c r="P92" s="4"/>
    </row>
    <row r="93" spans="1:17" ht="15" customHeight="1">
      <c r="A93" s="146" t="s">
        <v>22</v>
      </c>
      <c r="B93" s="147"/>
      <c r="C93" s="147"/>
      <c r="D93" s="147"/>
      <c r="E93" s="147"/>
      <c r="F93" s="147"/>
      <c r="G93" s="147"/>
      <c r="H93" s="147"/>
      <c r="I93" s="148"/>
      <c r="J93" s="18">
        <v>10</v>
      </c>
      <c r="K93" s="18">
        <v>0.85</v>
      </c>
      <c r="L93" s="18">
        <v>0.33</v>
      </c>
      <c r="M93" s="18">
        <v>4.83</v>
      </c>
      <c r="N93" s="10">
        <f t="shared" si="13"/>
        <v>25.689999999999998</v>
      </c>
      <c r="O93" s="19" t="s">
        <v>23</v>
      </c>
      <c r="P93" s="4"/>
    </row>
    <row r="94" spans="1:17" ht="12" customHeight="1">
      <c r="A94" s="156" t="s">
        <v>25</v>
      </c>
      <c r="B94" s="157"/>
      <c r="C94" s="157"/>
      <c r="D94" s="157"/>
      <c r="E94" s="157"/>
      <c r="F94" s="157"/>
      <c r="G94" s="157"/>
      <c r="H94" s="157"/>
      <c r="I94" s="158"/>
      <c r="J94" s="57">
        <f>SUM(J87:J93)</f>
        <v>710</v>
      </c>
      <c r="K94" s="57">
        <f t="shared" ref="K94:N94" si="14">K87+K88+K89+K90+K91+K92+K93</f>
        <v>26.580000000000002</v>
      </c>
      <c r="L94" s="57">
        <f t="shared" si="14"/>
        <v>27.499999999999996</v>
      </c>
      <c r="M94" s="57">
        <f t="shared" si="14"/>
        <v>117.08000000000001</v>
      </c>
      <c r="N94" s="57">
        <f t="shared" si="14"/>
        <v>822.1400000000001</v>
      </c>
      <c r="O94" s="58" t="s">
        <v>38</v>
      </c>
      <c r="P94" s="4"/>
    </row>
    <row r="95" spans="1:17" ht="12" customHeight="1">
      <c r="A95" s="134" t="s">
        <v>39</v>
      </c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4"/>
      <c r="Q95" s="4"/>
    </row>
    <row r="96" spans="1:17" ht="12" customHeight="1">
      <c r="A96" s="176" t="s">
        <v>7</v>
      </c>
      <c r="B96" s="175"/>
      <c r="C96" s="175"/>
      <c r="D96" s="175"/>
      <c r="E96" s="175"/>
      <c r="F96" s="175"/>
      <c r="G96" s="175"/>
      <c r="H96" s="175"/>
      <c r="I96" s="177"/>
      <c r="J96" s="178" t="s">
        <v>8</v>
      </c>
      <c r="K96" s="132" t="s">
        <v>9</v>
      </c>
      <c r="L96" s="128"/>
      <c r="M96" s="133"/>
      <c r="N96" s="178" t="s">
        <v>44</v>
      </c>
      <c r="O96" s="178" t="s">
        <v>11</v>
      </c>
      <c r="P96" s="4"/>
      <c r="Q96" s="4"/>
    </row>
    <row r="97" spans="1:17" ht="12" customHeight="1">
      <c r="A97" s="132"/>
      <c r="B97" s="128"/>
      <c r="C97" s="128"/>
      <c r="D97" s="128"/>
      <c r="E97" s="128"/>
      <c r="F97" s="128"/>
      <c r="G97" s="128"/>
      <c r="H97" s="128"/>
      <c r="I97" s="133"/>
      <c r="J97" s="160"/>
      <c r="K97" s="8" t="s">
        <v>12</v>
      </c>
      <c r="L97" s="8" t="s">
        <v>13</v>
      </c>
      <c r="M97" s="8" t="s">
        <v>14</v>
      </c>
      <c r="N97" s="160"/>
      <c r="O97" s="160"/>
      <c r="P97" s="4"/>
      <c r="Q97" s="4"/>
    </row>
    <row r="98" spans="1:17" ht="15.6" customHeight="1">
      <c r="A98" s="140" t="s">
        <v>59</v>
      </c>
      <c r="B98" s="141"/>
      <c r="C98" s="141"/>
      <c r="D98" s="141"/>
      <c r="E98" s="141"/>
      <c r="F98" s="141"/>
      <c r="G98" s="141"/>
      <c r="H98" s="141"/>
      <c r="I98" s="142"/>
      <c r="J98" s="11">
        <v>80</v>
      </c>
      <c r="K98" s="32">
        <v>5.76</v>
      </c>
      <c r="L98" s="32">
        <v>9.92</v>
      </c>
      <c r="M98" s="32">
        <v>31.76</v>
      </c>
      <c r="N98" s="32">
        <v>239.2</v>
      </c>
      <c r="O98" s="11">
        <v>426</v>
      </c>
      <c r="P98" s="4"/>
      <c r="Q98" s="4"/>
    </row>
    <row r="99" spans="1:17" ht="15.6" customHeight="1">
      <c r="A99" s="164" t="s">
        <v>41</v>
      </c>
      <c r="B99" s="165"/>
      <c r="C99" s="165"/>
      <c r="D99" s="165"/>
      <c r="E99" s="165"/>
      <c r="F99" s="165"/>
      <c r="G99" s="165"/>
      <c r="H99" s="165"/>
      <c r="I99" s="166"/>
      <c r="J99" s="18">
        <v>200</v>
      </c>
      <c r="K99" s="18">
        <v>0.8</v>
      </c>
      <c r="L99" s="18">
        <v>0</v>
      </c>
      <c r="M99" s="18">
        <v>23</v>
      </c>
      <c r="N99" s="41">
        <v>94</v>
      </c>
      <c r="O99" s="18"/>
      <c r="P99" s="4"/>
      <c r="Q99" s="4"/>
    </row>
    <row r="100" spans="1:17" ht="12.75" customHeight="1">
      <c r="A100" s="179" t="s">
        <v>25</v>
      </c>
      <c r="B100" s="180"/>
      <c r="C100" s="180"/>
      <c r="D100" s="180"/>
      <c r="E100" s="180"/>
      <c r="F100" s="180"/>
      <c r="G100" s="180"/>
      <c r="H100" s="180"/>
      <c r="I100" s="181"/>
      <c r="J100" s="57">
        <v>280</v>
      </c>
      <c r="K100" s="62">
        <f>K98+K99</f>
        <v>6.56</v>
      </c>
      <c r="L100" s="62">
        <f t="shared" ref="L100:N100" si="15">L98+L99</f>
        <v>9.92</v>
      </c>
      <c r="M100" s="62">
        <f t="shared" si="15"/>
        <v>54.760000000000005</v>
      </c>
      <c r="N100" s="62">
        <f t="shared" si="15"/>
        <v>333.2</v>
      </c>
      <c r="O100" s="63"/>
      <c r="P100" s="4"/>
      <c r="Q100" s="4"/>
    </row>
    <row r="101" spans="1:17" ht="18" customHeight="1">
      <c r="A101" s="128" t="s">
        <v>60</v>
      </c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4"/>
    </row>
    <row r="102" spans="1:17" ht="18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5" t="s">
        <v>6</v>
      </c>
      <c r="L102" s="5"/>
      <c r="M102" s="5"/>
      <c r="N102" s="6"/>
      <c r="O102" s="6"/>
      <c r="P102" s="4"/>
    </row>
    <row r="103" spans="1:17" ht="12.75" customHeight="1">
      <c r="A103" s="129" t="s">
        <v>7</v>
      </c>
      <c r="B103" s="130"/>
      <c r="C103" s="130"/>
      <c r="D103" s="130"/>
      <c r="E103" s="130"/>
      <c r="F103" s="130"/>
      <c r="G103" s="130"/>
      <c r="H103" s="130"/>
      <c r="I103" s="131"/>
      <c r="J103" s="159" t="s">
        <v>8</v>
      </c>
      <c r="K103" s="171" t="s">
        <v>9</v>
      </c>
      <c r="L103" s="172"/>
      <c r="M103" s="173"/>
      <c r="N103" s="159" t="s">
        <v>44</v>
      </c>
      <c r="O103" s="159" t="s">
        <v>11</v>
      </c>
      <c r="P103" s="4"/>
    </row>
    <row r="104" spans="1:17" ht="11.25" customHeight="1">
      <c r="A104" s="132"/>
      <c r="B104" s="128"/>
      <c r="C104" s="128"/>
      <c r="D104" s="128"/>
      <c r="E104" s="128"/>
      <c r="F104" s="128"/>
      <c r="G104" s="128"/>
      <c r="H104" s="128"/>
      <c r="I104" s="133"/>
      <c r="J104" s="160"/>
      <c r="K104" s="8" t="s">
        <v>12</v>
      </c>
      <c r="L104" s="8" t="s">
        <v>13</v>
      </c>
      <c r="M104" s="8" t="s">
        <v>14</v>
      </c>
      <c r="N104" s="160"/>
      <c r="O104" s="160"/>
      <c r="P104" s="4"/>
    </row>
    <row r="105" spans="1:17" ht="13.5" customHeight="1">
      <c r="A105" s="135" t="s">
        <v>15</v>
      </c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4"/>
    </row>
    <row r="106" spans="1:17" s="45" customFormat="1" ht="28.5" customHeight="1">
      <c r="A106" s="140" t="s">
        <v>61</v>
      </c>
      <c r="B106" s="141"/>
      <c r="C106" s="141"/>
      <c r="D106" s="141"/>
      <c r="E106" s="141"/>
      <c r="F106" s="141"/>
      <c r="G106" s="141"/>
      <c r="H106" s="141"/>
      <c r="I106" s="142"/>
      <c r="J106" s="11">
        <v>180</v>
      </c>
      <c r="K106" s="46">
        <v>12.57</v>
      </c>
      <c r="L106" s="46">
        <v>15.3</v>
      </c>
      <c r="M106" s="46">
        <v>36.5</v>
      </c>
      <c r="N106" s="46">
        <f t="shared" ref="N106:N109" si="16">(K106+M106)*4+(L106*9)</f>
        <v>333.98</v>
      </c>
      <c r="O106" s="11">
        <v>472</v>
      </c>
      <c r="P106" s="47"/>
    </row>
    <row r="107" spans="1:17" ht="15" customHeight="1">
      <c r="A107" s="137" t="s">
        <v>19</v>
      </c>
      <c r="B107" s="138"/>
      <c r="C107" s="138"/>
      <c r="D107" s="138"/>
      <c r="E107" s="138"/>
      <c r="F107" s="138"/>
      <c r="G107" s="138"/>
      <c r="H107" s="138"/>
      <c r="I107" s="139"/>
      <c r="J107" s="11">
        <v>200</v>
      </c>
      <c r="K107" s="11">
        <v>0</v>
      </c>
      <c r="L107" s="11">
        <v>0</v>
      </c>
      <c r="M107" s="11">
        <v>5.6</v>
      </c>
      <c r="N107" s="10">
        <f t="shared" si="16"/>
        <v>22.4</v>
      </c>
      <c r="O107" s="11">
        <v>685</v>
      </c>
      <c r="P107" s="4"/>
    </row>
    <row r="108" spans="1:17" s="53" customFormat="1" ht="15" customHeight="1">
      <c r="A108" s="143" t="s">
        <v>51</v>
      </c>
      <c r="B108" s="144"/>
      <c r="C108" s="144"/>
      <c r="D108" s="144"/>
      <c r="E108" s="144"/>
      <c r="F108" s="144"/>
      <c r="G108" s="144"/>
      <c r="H108" s="144"/>
      <c r="I108" s="145"/>
      <c r="J108" s="54">
        <v>30</v>
      </c>
      <c r="K108" s="54">
        <v>2.42</v>
      </c>
      <c r="L108" s="54">
        <v>0.3</v>
      </c>
      <c r="M108" s="54">
        <v>14.64</v>
      </c>
      <c r="N108" s="50">
        <f t="shared" si="16"/>
        <v>70.940000000000012</v>
      </c>
      <c r="O108" s="27">
        <v>4</v>
      </c>
      <c r="P108" s="55"/>
    </row>
    <row r="109" spans="1:17" s="20" customFormat="1" ht="16.149999999999999" customHeight="1">
      <c r="A109" s="143" t="s">
        <v>24</v>
      </c>
      <c r="B109" s="144"/>
      <c r="C109" s="144"/>
      <c r="D109" s="144"/>
      <c r="E109" s="144"/>
      <c r="F109" s="144"/>
      <c r="G109" s="144"/>
      <c r="H109" s="144"/>
      <c r="I109" s="145"/>
      <c r="J109" s="21">
        <v>100</v>
      </c>
      <c r="K109" s="21">
        <v>0.4</v>
      </c>
      <c r="L109" s="21">
        <v>0.2</v>
      </c>
      <c r="M109" s="21">
        <v>9.9</v>
      </c>
      <c r="N109" s="16">
        <f t="shared" si="16"/>
        <v>43</v>
      </c>
      <c r="O109" s="21">
        <v>3</v>
      </c>
      <c r="P109" s="22"/>
    </row>
    <row r="110" spans="1:17" ht="12" customHeight="1">
      <c r="A110" s="150" t="s">
        <v>25</v>
      </c>
      <c r="B110" s="150"/>
      <c r="C110" s="150"/>
      <c r="D110" s="150"/>
      <c r="E110" s="150"/>
      <c r="F110" s="150"/>
      <c r="G110" s="150"/>
      <c r="H110" s="150"/>
      <c r="I110" s="150"/>
      <c r="J110" s="8">
        <f>SUM(J104:J109)</f>
        <v>510</v>
      </c>
      <c r="K110" s="8">
        <f>SUM(K104:K109)</f>
        <v>15.39</v>
      </c>
      <c r="L110" s="8">
        <f>SUM(L104:L109)</f>
        <v>15.8</v>
      </c>
      <c r="M110" s="8">
        <f>SUM(M104:M109)</f>
        <v>66.64</v>
      </c>
      <c r="N110" s="8">
        <f>SUM(N104:N109)</f>
        <v>470.32</v>
      </c>
      <c r="O110" s="37"/>
      <c r="P110" s="4"/>
    </row>
    <row r="111" spans="1:17" ht="12.75" customHeight="1">
      <c r="A111" s="132" t="s">
        <v>26</v>
      </c>
      <c r="B111" s="128"/>
      <c r="C111" s="128"/>
      <c r="D111" s="128"/>
      <c r="E111" s="128"/>
      <c r="F111" s="128"/>
      <c r="G111" s="128"/>
      <c r="H111" s="128"/>
      <c r="I111" s="128"/>
      <c r="J111" s="175"/>
      <c r="K111" s="175"/>
      <c r="L111" s="175"/>
      <c r="M111" s="175"/>
      <c r="N111" s="175"/>
      <c r="O111" s="172"/>
      <c r="P111" s="4"/>
    </row>
    <row r="112" spans="1:17" s="45" customFormat="1" ht="16.149999999999999" customHeight="1">
      <c r="A112" s="137" t="s">
        <v>45</v>
      </c>
      <c r="B112" s="138"/>
      <c r="C112" s="138"/>
      <c r="D112" s="138"/>
      <c r="E112" s="138"/>
      <c r="F112" s="138"/>
      <c r="G112" s="138"/>
      <c r="H112" s="138"/>
      <c r="I112" s="139"/>
      <c r="J112" s="14">
        <v>70</v>
      </c>
      <c r="K112" s="14">
        <v>5.6</v>
      </c>
      <c r="L112" s="14">
        <v>12.6</v>
      </c>
      <c r="M112" s="14">
        <v>13.13</v>
      </c>
      <c r="N112" s="46">
        <f t="shared" ref="N112:N116" si="17">(K112+M112)*4+(L112*9)</f>
        <v>188.32</v>
      </c>
      <c r="O112" s="11" t="s">
        <v>46</v>
      </c>
      <c r="P112" s="47"/>
    </row>
    <row r="113" spans="1:16" ht="16.899999999999999" customHeight="1">
      <c r="A113" s="137" t="s">
        <v>62</v>
      </c>
      <c r="B113" s="138"/>
      <c r="C113" s="138"/>
      <c r="D113" s="138"/>
      <c r="E113" s="138"/>
      <c r="F113" s="138"/>
      <c r="G113" s="138"/>
      <c r="H113" s="138"/>
      <c r="I113" s="139"/>
      <c r="J113" s="11">
        <v>150</v>
      </c>
      <c r="K113" s="14">
        <v>7.79</v>
      </c>
      <c r="L113" s="14">
        <v>2.8</v>
      </c>
      <c r="M113" s="14">
        <v>28.2</v>
      </c>
      <c r="N113" s="10">
        <f t="shared" si="17"/>
        <v>169.16</v>
      </c>
      <c r="O113" s="11">
        <v>451</v>
      </c>
      <c r="P113" s="4"/>
    </row>
    <row r="114" spans="1:16" ht="15" customHeight="1">
      <c r="A114" s="137" t="s">
        <v>19</v>
      </c>
      <c r="B114" s="138"/>
      <c r="C114" s="138"/>
      <c r="D114" s="138"/>
      <c r="E114" s="138"/>
      <c r="F114" s="138"/>
      <c r="G114" s="138"/>
      <c r="H114" s="138"/>
      <c r="I114" s="139"/>
      <c r="J114" s="11">
        <v>200</v>
      </c>
      <c r="K114" s="11">
        <v>0</v>
      </c>
      <c r="L114" s="11">
        <v>0</v>
      </c>
      <c r="M114" s="11">
        <v>5.8</v>
      </c>
      <c r="N114" s="10">
        <f t="shared" si="17"/>
        <v>23.2</v>
      </c>
      <c r="O114" s="11">
        <v>685</v>
      </c>
      <c r="P114" s="4"/>
    </row>
    <row r="115" spans="1:16" ht="13.15" customHeight="1">
      <c r="A115" s="143" t="s">
        <v>33</v>
      </c>
      <c r="B115" s="144"/>
      <c r="C115" s="144"/>
      <c r="D115" s="144"/>
      <c r="E115" s="144"/>
      <c r="F115" s="144"/>
      <c r="G115" s="144"/>
      <c r="H115" s="144"/>
      <c r="I115" s="145"/>
      <c r="J115" s="12">
        <v>20</v>
      </c>
      <c r="K115" s="12">
        <v>1.61</v>
      </c>
      <c r="L115" s="12">
        <v>0.2</v>
      </c>
      <c r="M115" s="12">
        <v>9.76</v>
      </c>
      <c r="N115" s="10">
        <f t="shared" si="17"/>
        <v>47.279999999999994</v>
      </c>
      <c r="O115" s="11">
        <v>4</v>
      </c>
      <c r="P115" s="4"/>
    </row>
    <row r="116" spans="1:16" s="20" customFormat="1" ht="16.149999999999999" customHeight="1">
      <c r="A116" s="143" t="s">
        <v>24</v>
      </c>
      <c r="B116" s="144"/>
      <c r="C116" s="144"/>
      <c r="D116" s="144"/>
      <c r="E116" s="144"/>
      <c r="F116" s="144"/>
      <c r="G116" s="144"/>
      <c r="H116" s="144"/>
      <c r="I116" s="145"/>
      <c r="J116" s="21">
        <v>100</v>
      </c>
      <c r="K116" s="21">
        <v>0.4</v>
      </c>
      <c r="L116" s="21">
        <v>0.2</v>
      </c>
      <c r="M116" s="21">
        <v>9.9</v>
      </c>
      <c r="N116" s="16">
        <f t="shared" si="17"/>
        <v>43</v>
      </c>
      <c r="O116" s="21">
        <v>3</v>
      </c>
      <c r="P116" s="22"/>
    </row>
    <row r="117" spans="1:16" ht="12" customHeight="1">
      <c r="A117" s="150" t="s">
        <v>25</v>
      </c>
      <c r="B117" s="150"/>
      <c r="C117" s="150"/>
      <c r="D117" s="150"/>
      <c r="E117" s="150"/>
      <c r="F117" s="150"/>
      <c r="G117" s="150"/>
      <c r="H117" s="150"/>
      <c r="I117" s="150"/>
      <c r="J117" s="8">
        <f>SUM(J112:J116)</f>
        <v>540</v>
      </c>
      <c r="K117" s="8">
        <f t="shared" ref="K117:N117" si="18">SUM(K112:K116)</f>
        <v>15.4</v>
      </c>
      <c r="L117" s="8">
        <f t="shared" si="18"/>
        <v>15.799999999999997</v>
      </c>
      <c r="M117" s="8">
        <f t="shared" si="18"/>
        <v>66.789999999999992</v>
      </c>
      <c r="N117" s="8">
        <f t="shared" si="18"/>
        <v>470.96</v>
      </c>
      <c r="O117" s="37"/>
      <c r="P117" s="4"/>
    </row>
    <row r="118" spans="1:16" ht="12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5"/>
      <c r="K118" s="5" t="s">
        <v>30</v>
      </c>
      <c r="L118" s="5"/>
      <c r="M118" s="5"/>
      <c r="N118" s="5"/>
      <c r="O118" s="37"/>
      <c r="P118" s="4"/>
    </row>
    <row r="119" spans="1:16" ht="12" customHeight="1">
      <c r="A119" s="129" t="s">
        <v>7</v>
      </c>
      <c r="B119" s="130"/>
      <c r="C119" s="130"/>
      <c r="D119" s="130"/>
      <c r="E119" s="130"/>
      <c r="F119" s="130"/>
      <c r="G119" s="130"/>
      <c r="H119" s="130"/>
      <c r="I119" s="131"/>
      <c r="J119" s="134" t="s">
        <v>8</v>
      </c>
      <c r="K119" s="171" t="s">
        <v>9</v>
      </c>
      <c r="L119" s="172"/>
      <c r="M119" s="173"/>
      <c r="N119" s="134" t="s">
        <v>44</v>
      </c>
      <c r="O119" s="134" t="s">
        <v>11</v>
      </c>
      <c r="P119" s="4"/>
    </row>
    <row r="120" spans="1:16" ht="12" customHeight="1">
      <c r="A120" s="132"/>
      <c r="B120" s="128"/>
      <c r="C120" s="128"/>
      <c r="D120" s="128"/>
      <c r="E120" s="128"/>
      <c r="F120" s="128"/>
      <c r="G120" s="128"/>
      <c r="H120" s="128"/>
      <c r="I120" s="133"/>
      <c r="J120" s="134"/>
      <c r="K120" s="8" t="s">
        <v>12</v>
      </c>
      <c r="L120" s="8" t="s">
        <v>13</v>
      </c>
      <c r="M120" s="8" t="s">
        <v>14</v>
      </c>
      <c r="N120" s="134"/>
      <c r="O120" s="134"/>
      <c r="P120" s="4"/>
    </row>
    <row r="121" spans="1:16" s="53" customFormat="1" ht="14.65" customHeight="1">
      <c r="A121" s="137" t="s">
        <v>63</v>
      </c>
      <c r="B121" s="138"/>
      <c r="C121" s="138"/>
      <c r="D121" s="138"/>
      <c r="E121" s="138"/>
      <c r="F121" s="138"/>
      <c r="G121" s="138"/>
      <c r="H121" s="138"/>
      <c r="I121" s="139"/>
      <c r="J121" s="49">
        <v>60</v>
      </c>
      <c r="K121" s="54">
        <v>0.48</v>
      </c>
      <c r="L121" s="54">
        <v>0.06</v>
      </c>
      <c r="M121" s="54">
        <v>1.56</v>
      </c>
      <c r="N121" s="50">
        <f t="shared" ref="N121:N124" si="19">(K121+M121)*4+(L121*9)</f>
        <v>8.6999999999999993</v>
      </c>
      <c r="O121" s="27">
        <v>321</v>
      </c>
      <c r="P121" s="55"/>
    </row>
    <row r="122" spans="1:16" ht="13.9" customHeight="1">
      <c r="A122" s="137" t="s">
        <v>64</v>
      </c>
      <c r="B122" s="138"/>
      <c r="C122" s="138"/>
      <c r="D122" s="138"/>
      <c r="E122" s="138"/>
      <c r="F122" s="138"/>
      <c r="G122" s="138"/>
      <c r="H122" s="138"/>
      <c r="I122" s="139"/>
      <c r="J122" s="64">
        <v>200</v>
      </c>
      <c r="K122" s="32">
        <v>12.6</v>
      </c>
      <c r="L122" s="32">
        <v>11.8</v>
      </c>
      <c r="M122" s="32">
        <v>41.6</v>
      </c>
      <c r="N122" s="10">
        <f t="shared" si="19"/>
        <v>323</v>
      </c>
      <c r="O122" s="11">
        <v>110</v>
      </c>
      <c r="P122" s="4"/>
    </row>
    <row r="123" spans="1:16" ht="15" customHeight="1">
      <c r="A123" s="137" t="s">
        <v>19</v>
      </c>
      <c r="B123" s="138"/>
      <c r="C123" s="138"/>
      <c r="D123" s="138"/>
      <c r="E123" s="138"/>
      <c r="F123" s="138"/>
      <c r="G123" s="138"/>
      <c r="H123" s="138"/>
      <c r="I123" s="139"/>
      <c r="J123" s="11">
        <v>200</v>
      </c>
      <c r="K123" s="11">
        <v>0</v>
      </c>
      <c r="L123" s="11">
        <v>0</v>
      </c>
      <c r="M123" s="11">
        <v>5.6</v>
      </c>
      <c r="N123" s="10">
        <f t="shared" si="19"/>
        <v>22.4</v>
      </c>
      <c r="O123" s="11">
        <v>685</v>
      </c>
      <c r="P123" s="4"/>
    </row>
    <row r="124" spans="1:16" ht="13.15" customHeight="1">
      <c r="A124" s="143" t="s">
        <v>33</v>
      </c>
      <c r="B124" s="144"/>
      <c r="C124" s="144"/>
      <c r="D124" s="144"/>
      <c r="E124" s="144"/>
      <c r="F124" s="144"/>
      <c r="G124" s="144"/>
      <c r="H124" s="144"/>
      <c r="I124" s="145"/>
      <c r="J124" s="12">
        <v>20</v>
      </c>
      <c r="K124" s="12">
        <v>1.61</v>
      </c>
      <c r="L124" s="12">
        <v>0.2</v>
      </c>
      <c r="M124" s="12">
        <v>9.76</v>
      </c>
      <c r="N124" s="10">
        <f t="shared" si="19"/>
        <v>47.279999999999994</v>
      </c>
      <c r="O124" s="11">
        <v>4</v>
      </c>
      <c r="P124" s="4"/>
    </row>
    <row r="125" spans="1:16" ht="12" customHeight="1">
      <c r="A125" s="156" t="s">
        <v>25</v>
      </c>
      <c r="B125" s="157"/>
      <c r="C125" s="157"/>
      <c r="D125" s="157"/>
      <c r="E125" s="157"/>
      <c r="F125" s="157"/>
      <c r="G125" s="157"/>
      <c r="H125" s="157"/>
      <c r="I125" s="158"/>
      <c r="J125" s="51">
        <f>SUM(J121:J124)</f>
        <v>480</v>
      </c>
      <c r="K125" s="51">
        <f t="shared" ref="K125:N125" si="20">SUM(K121:K124)</f>
        <v>14.69</v>
      </c>
      <c r="L125" s="51">
        <f t="shared" si="20"/>
        <v>12.06</v>
      </c>
      <c r="M125" s="51">
        <f t="shared" si="20"/>
        <v>58.52</v>
      </c>
      <c r="N125" s="51">
        <f t="shared" si="20"/>
        <v>401.37999999999994</v>
      </c>
      <c r="O125" s="65" t="s">
        <v>38</v>
      </c>
      <c r="P125" s="4"/>
    </row>
    <row r="126" spans="1:16" ht="18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 t="s">
        <v>65</v>
      </c>
      <c r="L126" s="6"/>
      <c r="M126" s="6"/>
      <c r="N126" s="6"/>
      <c r="O126" s="6"/>
      <c r="P126" s="4"/>
    </row>
    <row r="127" spans="1:16" ht="18" customHeight="1">
      <c r="A127" s="128" t="s">
        <v>35</v>
      </c>
      <c r="B127" s="128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4"/>
    </row>
    <row r="128" spans="1:16" ht="12.95" customHeight="1">
      <c r="A128" s="129" t="s">
        <v>7</v>
      </c>
      <c r="B128" s="130"/>
      <c r="C128" s="130"/>
      <c r="D128" s="130"/>
      <c r="E128" s="130"/>
      <c r="F128" s="130"/>
      <c r="G128" s="130"/>
      <c r="H128" s="130"/>
      <c r="I128" s="131"/>
      <c r="J128" s="134" t="s">
        <v>8</v>
      </c>
      <c r="K128" s="134" t="s">
        <v>9</v>
      </c>
      <c r="L128" s="134"/>
      <c r="M128" s="134"/>
      <c r="N128" s="134" t="s">
        <v>44</v>
      </c>
      <c r="O128" s="134" t="s">
        <v>11</v>
      </c>
      <c r="P128" s="4"/>
    </row>
    <row r="129" spans="1:17" ht="25.7" customHeight="1">
      <c r="A129" s="132"/>
      <c r="B129" s="128"/>
      <c r="C129" s="128"/>
      <c r="D129" s="128"/>
      <c r="E129" s="128"/>
      <c r="F129" s="128"/>
      <c r="G129" s="128"/>
      <c r="H129" s="128"/>
      <c r="I129" s="133"/>
      <c r="J129" s="134"/>
      <c r="K129" s="8" t="s">
        <v>12</v>
      </c>
      <c r="L129" s="8" t="s">
        <v>13</v>
      </c>
      <c r="M129" s="8" t="s">
        <v>14</v>
      </c>
      <c r="N129" s="134"/>
      <c r="O129" s="134"/>
      <c r="P129" s="4"/>
    </row>
    <row r="130" spans="1:17" s="53" customFormat="1" ht="14.65" customHeight="1">
      <c r="A130" s="137" t="s">
        <v>63</v>
      </c>
      <c r="B130" s="138"/>
      <c r="C130" s="138"/>
      <c r="D130" s="138"/>
      <c r="E130" s="138"/>
      <c r="F130" s="138"/>
      <c r="G130" s="138"/>
      <c r="H130" s="138"/>
      <c r="I130" s="139"/>
      <c r="J130" s="49">
        <v>60</v>
      </c>
      <c r="K130" s="54">
        <v>0.48</v>
      </c>
      <c r="L130" s="54">
        <v>0.06</v>
      </c>
      <c r="M130" s="54">
        <v>1.56</v>
      </c>
      <c r="N130" s="50">
        <f t="shared" ref="N130:N136" si="21">(K130+M130)*4+(L130*9)</f>
        <v>8.6999999999999993</v>
      </c>
      <c r="O130" s="27">
        <v>321</v>
      </c>
      <c r="P130" s="55"/>
    </row>
    <row r="131" spans="1:17" ht="13.9" customHeight="1">
      <c r="A131" s="137" t="s">
        <v>64</v>
      </c>
      <c r="B131" s="138"/>
      <c r="C131" s="138"/>
      <c r="D131" s="138"/>
      <c r="E131" s="138"/>
      <c r="F131" s="138"/>
      <c r="G131" s="138"/>
      <c r="H131" s="138"/>
      <c r="I131" s="139"/>
      <c r="J131" s="64">
        <v>200</v>
      </c>
      <c r="K131" s="32">
        <v>12.6</v>
      </c>
      <c r="L131" s="32">
        <v>11.8</v>
      </c>
      <c r="M131" s="32">
        <v>41.6</v>
      </c>
      <c r="N131" s="10">
        <f t="shared" si="21"/>
        <v>323</v>
      </c>
      <c r="O131" s="11">
        <v>110</v>
      </c>
      <c r="P131" s="4"/>
    </row>
    <row r="132" spans="1:17" ht="12" customHeight="1">
      <c r="A132" s="137" t="s">
        <v>66</v>
      </c>
      <c r="B132" s="138"/>
      <c r="C132" s="138"/>
      <c r="D132" s="138"/>
      <c r="E132" s="138"/>
      <c r="F132" s="138"/>
      <c r="G132" s="138"/>
      <c r="H132" s="138"/>
      <c r="I132" s="139"/>
      <c r="J132" s="64">
        <v>90</v>
      </c>
      <c r="K132" s="32">
        <v>7.9</v>
      </c>
      <c r="L132" s="32">
        <v>9.9499999999999993</v>
      </c>
      <c r="M132" s="32">
        <v>11.79</v>
      </c>
      <c r="N132" s="10">
        <f t="shared" si="21"/>
        <v>168.31</v>
      </c>
      <c r="O132" s="11">
        <v>227</v>
      </c>
      <c r="P132" s="4"/>
    </row>
    <row r="133" spans="1:17" ht="13.15" customHeight="1">
      <c r="A133" s="137" t="s">
        <v>67</v>
      </c>
      <c r="B133" s="138"/>
      <c r="C133" s="138"/>
      <c r="D133" s="138"/>
      <c r="E133" s="138"/>
      <c r="F133" s="138"/>
      <c r="G133" s="138"/>
      <c r="H133" s="138"/>
      <c r="I133" s="139"/>
      <c r="J133" s="66">
        <v>150</v>
      </c>
      <c r="K133" s="67">
        <v>3.12</v>
      </c>
      <c r="L133" s="32">
        <v>5.12</v>
      </c>
      <c r="M133" s="32">
        <v>42.08</v>
      </c>
      <c r="N133" s="10">
        <f t="shared" si="21"/>
        <v>226.88</v>
      </c>
      <c r="O133" s="11">
        <v>512</v>
      </c>
      <c r="P133" s="4"/>
    </row>
    <row r="134" spans="1:17" ht="15" customHeight="1">
      <c r="A134" s="137" t="s">
        <v>19</v>
      </c>
      <c r="B134" s="138"/>
      <c r="C134" s="138"/>
      <c r="D134" s="138"/>
      <c r="E134" s="138"/>
      <c r="F134" s="138"/>
      <c r="G134" s="138"/>
      <c r="H134" s="138"/>
      <c r="I134" s="139"/>
      <c r="J134" s="11">
        <v>200</v>
      </c>
      <c r="K134" s="11">
        <v>0</v>
      </c>
      <c r="L134" s="11">
        <v>0</v>
      </c>
      <c r="M134" s="11">
        <v>5.6</v>
      </c>
      <c r="N134" s="10">
        <f t="shared" si="21"/>
        <v>22.4</v>
      </c>
      <c r="O134" s="11">
        <v>685</v>
      </c>
      <c r="P134" s="4"/>
    </row>
    <row r="135" spans="1:17" ht="13.15" customHeight="1">
      <c r="A135" s="143" t="s">
        <v>33</v>
      </c>
      <c r="B135" s="144"/>
      <c r="C135" s="144"/>
      <c r="D135" s="144"/>
      <c r="E135" s="144"/>
      <c r="F135" s="144"/>
      <c r="G135" s="144"/>
      <c r="H135" s="144"/>
      <c r="I135" s="145"/>
      <c r="J135" s="12">
        <v>20</v>
      </c>
      <c r="K135" s="12">
        <v>1.61</v>
      </c>
      <c r="L135" s="12">
        <v>0.2</v>
      </c>
      <c r="M135" s="12">
        <v>9.76</v>
      </c>
      <c r="N135" s="10">
        <f t="shared" si="21"/>
        <v>47.279999999999994</v>
      </c>
      <c r="O135" s="11">
        <v>4</v>
      </c>
      <c r="P135" s="4"/>
    </row>
    <row r="136" spans="1:17" ht="14.45" customHeight="1">
      <c r="A136" s="146" t="s">
        <v>22</v>
      </c>
      <c r="B136" s="147"/>
      <c r="C136" s="147"/>
      <c r="D136" s="147"/>
      <c r="E136" s="147"/>
      <c r="F136" s="147"/>
      <c r="G136" s="147"/>
      <c r="H136" s="147"/>
      <c r="I136" s="148"/>
      <c r="J136" s="18">
        <v>10</v>
      </c>
      <c r="K136" s="18">
        <v>0.85</v>
      </c>
      <c r="L136" s="18">
        <v>0.33</v>
      </c>
      <c r="M136" s="18">
        <v>4.83</v>
      </c>
      <c r="N136" s="10">
        <f t="shared" si="21"/>
        <v>25.689999999999998</v>
      </c>
      <c r="O136" s="19" t="s">
        <v>23</v>
      </c>
      <c r="P136" s="4"/>
    </row>
    <row r="137" spans="1:17" ht="12" customHeight="1">
      <c r="A137" s="156" t="s">
        <v>25</v>
      </c>
      <c r="B137" s="157"/>
      <c r="C137" s="157"/>
      <c r="D137" s="157"/>
      <c r="E137" s="157"/>
      <c r="F137" s="157"/>
      <c r="G137" s="157"/>
      <c r="H137" s="157"/>
      <c r="I137" s="158"/>
      <c r="J137" s="68">
        <f>J130+J131+J132+J133+J134+J135+J136</f>
        <v>730</v>
      </c>
      <c r="K137" s="33">
        <f t="shared" ref="K137:N137" si="22">K130+K131+K132+K133+K134+K135+K136</f>
        <v>26.560000000000002</v>
      </c>
      <c r="L137" s="33">
        <f t="shared" si="22"/>
        <v>27.46</v>
      </c>
      <c r="M137" s="33">
        <f t="shared" si="22"/>
        <v>117.22</v>
      </c>
      <c r="N137" s="33">
        <f t="shared" si="22"/>
        <v>822.26</v>
      </c>
      <c r="O137" s="69" t="s">
        <v>38</v>
      </c>
      <c r="P137" s="4"/>
    </row>
    <row r="138" spans="1:17" ht="12" customHeight="1">
      <c r="A138" s="134" t="s">
        <v>39</v>
      </c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4"/>
      <c r="Q138" s="4"/>
    </row>
    <row r="139" spans="1:17" ht="12" customHeight="1">
      <c r="A139" s="176" t="s">
        <v>7</v>
      </c>
      <c r="B139" s="175"/>
      <c r="C139" s="175"/>
      <c r="D139" s="175"/>
      <c r="E139" s="175"/>
      <c r="F139" s="175"/>
      <c r="G139" s="175"/>
      <c r="H139" s="175"/>
      <c r="I139" s="177"/>
      <c r="J139" s="178" t="s">
        <v>8</v>
      </c>
      <c r="K139" s="132" t="s">
        <v>9</v>
      </c>
      <c r="L139" s="128"/>
      <c r="M139" s="133"/>
      <c r="N139" s="178" t="s">
        <v>44</v>
      </c>
      <c r="O139" s="178" t="s">
        <v>11</v>
      </c>
      <c r="P139" s="4"/>
      <c r="Q139" s="4"/>
    </row>
    <row r="140" spans="1:17" ht="12" customHeight="1">
      <c r="A140" s="132"/>
      <c r="B140" s="128"/>
      <c r="C140" s="128"/>
      <c r="D140" s="128"/>
      <c r="E140" s="128"/>
      <c r="F140" s="128"/>
      <c r="G140" s="128"/>
      <c r="H140" s="128"/>
      <c r="I140" s="133"/>
      <c r="J140" s="160"/>
      <c r="K140" s="8" t="s">
        <v>12</v>
      </c>
      <c r="L140" s="8" t="s">
        <v>13</v>
      </c>
      <c r="M140" s="8" t="s">
        <v>14</v>
      </c>
      <c r="N140" s="160"/>
      <c r="O140" s="160"/>
      <c r="P140" s="4"/>
      <c r="Q140" s="4"/>
    </row>
    <row r="141" spans="1:17" ht="12" customHeight="1">
      <c r="A141" s="161" t="s">
        <v>68</v>
      </c>
      <c r="B141" s="162"/>
      <c r="C141" s="162"/>
      <c r="D141" s="162"/>
      <c r="E141" s="162"/>
      <c r="F141" s="162"/>
      <c r="G141" s="162"/>
      <c r="H141" s="162"/>
      <c r="I141" s="163"/>
      <c r="J141" s="70">
        <v>80</v>
      </c>
      <c r="K141" s="71">
        <v>16.420000000000002</v>
      </c>
      <c r="L141" s="71">
        <v>3.02</v>
      </c>
      <c r="M141" s="71">
        <v>33.56</v>
      </c>
      <c r="N141" s="40">
        <v>218.7</v>
      </c>
      <c r="O141" s="39">
        <v>444</v>
      </c>
      <c r="P141" s="72"/>
      <c r="Q141" s="4"/>
    </row>
    <row r="142" spans="1:17" ht="12" customHeight="1">
      <c r="A142" s="164" t="s">
        <v>41</v>
      </c>
      <c r="B142" s="165"/>
      <c r="C142" s="165"/>
      <c r="D142" s="165"/>
      <c r="E142" s="165"/>
      <c r="F142" s="165"/>
      <c r="G142" s="165"/>
      <c r="H142" s="165"/>
      <c r="I142" s="166"/>
      <c r="J142" s="73">
        <v>200</v>
      </c>
      <c r="K142" s="18">
        <v>0.8</v>
      </c>
      <c r="L142" s="18">
        <v>0</v>
      </c>
      <c r="M142" s="18">
        <v>23</v>
      </c>
      <c r="N142" s="41">
        <v>94</v>
      </c>
      <c r="O142" s="18">
        <v>110</v>
      </c>
      <c r="P142" s="72"/>
      <c r="Q142" s="4"/>
    </row>
    <row r="143" spans="1:17" ht="12" customHeight="1">
      <c r="A143" s="179" t="s">
        <v>25</v>
      </c>
      <c r="B143" s="180"/>
      <c r="C143" s="180"/>
      <c r="D143" s="180"/>
      <c r="E143" s="180"/>
      <c r="F143" s="180"/>
      <c r="G143" s="180"/>
      <c r="H143" s="180"/>
      <c r="I143" s="181"/>
      <c r="J143" s="74">
        <v>280</v>
      </c>
      <c r="K143" s="62">
        <v>4.9000000000000004</v>
      </c>
      <c r="L143" s="62">
        <v>5.5</v>
      </c>
      <c r="M143" s="62">
        <v>13.1</v>
      </c>
      <c r="N143" s="62">
        <v>219</v>
      </c>
      <c r="O143" s="63"/>
      <c r="P143" s="75"/>
      <c r="Q143" s="4"/>
    </row>
    <row r="144" spans="1:17" ht="23.65" customHeight="1">
      <c r="A144" s="128" t="s">
        <v>69</v>
      </c>
      <c r="B144" s="128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4"/>
    </row>
    <row r="145" spans="1:16" ht="23.65" customHeight="1">
      <c r="A145" s="6"/>
      <c r="B145" s="6"/>
      <c r="C145" s="6"/>
      <c r="D145" s="6"/>
      <c r="E145" s="6"/>
      <c r="F145" s="6"/>
      <c r="G145" s="6"/>
      <c r="H145" s="6"/>
      <c r="I145" s="6"/>
      <c r="J145" s="5"/>
      <c r="K145" s="5" t="s">
        <v>70</v>
      </c>
      <c r="L145" s="5"/>
      <c r="M145" s="5"/>
      <c r="N145" s="5"/>
      <c r="O145" s="5"/>
      <c r="P145" s="4"/>
    </row>
    <row r="146" spans="1:16" ht="12.95" customHeight="1">
      <c r="A146" s="129" t="s">
        <v>7</v>
      </c>
      <c r="B146" s="130"/>
      <c r="C146" s="130"/>
      <c r="D146" s="130"/>
      <c r="E146" s="130"/>
      <c r="F146" s="130"/>
      <c r="G146" s="130"/>
      <c r="H146" s="130"/>
      <c r="I146" s="131"/>
      <c r="J146" s="159" t="s">
        <v>8</v>
      </c>
      <c r="K146" s="171" t="s">
        <v>9</v>
      </c>
      <c r="L146" s="172"/>
      <c r="M146" s="173"/>
      <c r="N146" s="159" t="s">
        <v>44</v>
      </c>
      <c r="O146" s="159" t="s">
        <v>11</v>
      </c>
      <c r="P146" s="4"/>
    </row>
    <row r="147" spans="1:16" ht="25.7" customHeight="1">
      <c r="A147" s="132"/>
      <c r="B147" s="128"/>
      <c r="C147" s="128"/>
      <c r="D147" s="128"/>
      <c r="E147" s="128"/>
      <c r="F147" s="128"/>
      <c r="G147" s="128"/>
      <c r="H147" s="128"/>
      <c r="I147" s="133"/>
      <c r="J147" s="160"/>
      <c r="K147" s="8" t="s">
        <v>12</v>
      </c>
      <c r="L147" s="8" t="s">
        <v>13</v>
      </c>
      <c r="M147" s="8" t="s">
        <v>14</v>
      </c>
      <c r="N147" s="160"/>
      <c r="O147" s="160"/>
      <c r="P147" s="4"/>
    </row>
    <row r="148" spans="1:16" ht="14.25" customHeight="1">
      <c r="A148" s="182" t="s">
        <v>15</v>
      </c>
      <c r="B148" s="174"/>
      <c r="C148" s="174"/>
      <c r="D148" s="174"/>
      <c r="E148" s="174"/>
      <c r="F148" s="174"/>
      <c r="G148" s="174"/>
      <c r="H148" s="174"/>
      <c r="I148" s="174"/>
      <c r="J148" s="136"/>
      <c r="K148" s="136"/>
      <c r="L148" s="136"/>
      <c r="M148" s="136"/>
      <c r="N148" s="136"/>
      <c r="O148" s="136"/>
      <c r="P148" s="4"/>
    </row>
    <row r="149" spans="1:16" ht="13.15" customHeight="1">
      <c r="A149" s="137" t="s">
        <v>71</v>
      </c>
      <c r="B149" s="138"/>
      <c r="C149" s="138"/>
      <c r="D149" s="138"/>
      <c r="E149" s="138"/>
      <c r="F149" s="138"/>
      <c r="G149" s="138"/>
      <c r="H149" s="138"/>
      <c r="I149" s="139"/>
      <c r="J149" s="11">
        <v>170</v>
      </c>
      <c r="K149" s="12">
        <v>12.32</v>
      </c>
      <c r="L149" s="12">
        <v>14.9</v>
      </c>
      <c r="M149" s="12">
        <v>37.15</v>
      </c>
      <c r="N149" s="10">
        <f t="shared" ref="N149:N153" si="23">(K149+M149)*4+(L149*9)</f>
        <v>331.98</v>
      </c>
      <c r="O149" s="11">
        <v>334</v>
      </c>
      <c r="P149" s="4"/>
    </row>
    <row r="150" spans="1:16" ht="15" customHeight="1">
      <c r="A150" s="137" t="s">
        <v>19</v>
      </c>
      <c r="B150" s="138"/>
      <c r="C150" s="138"/>
      <c r="D150" s="138"/>
      <c r="E150" s="138"/>
      <c r="F150" s="138"/>
      <c r="G150" s="138"/>
      <c r="H150" s="138"/>
      <c r="I150" s="139"/>
      <c r="J150" s="11">
        <v>200</v>
      </c>
      <c r="K150" s="11">
        <v>0</v>
      </c>
      <c r="L150" s="11">
        <v>0</v>
      </c>
      <c r="M150" s="11">
        <v>5.6</v>
      </c>
      <c r="N150" s="10">
        <f t="shared" si="23"/>
        <v>22.4</v>
      </c>
      <c r="O150" s="11">
        <v>685</v>
      </c>
      <c r="P150" s="4"/>
    </row>
    <row r="151" spans="1:16" ht="13.15" customHeight="1">
      <c r="A151" s="143" t="s">
        <v>33</v>
      </c>
      <c r="B151" s="144"/>
      <c r="C151" s="144"/>
      <c r="D151" s="144"/>
      <c r="E151" s="144"/>
      <c r="F151" s="144"/>
      <c r="G151" s="144"/>
      <c r="H151" s="144"/>
      <c r="I151" s="145"/>
      <c r="J151" s="12">
        <v>20</v>
      </c>
      <c r="K151" s="12">
        <v>1.61</v>
      </c>
      <c r="L151" s="12">
        <v>0.2</v>
      </c>
      <c r="M151" s="12">
        <v>9.76</v>
      </c>
      <c r="N151" s="10">
        <f t="shared" si="23"/>
        <v>47.279999999999994</v>
      </c>
      <c r="O151" s="11">
        <v>4</v>
      </c>
      <c r="P151" s="4"/>
    </row>
    <row r="152" spans="1:16" ht="15" customHeight="1">
      <c r="A152" s="146" t="s">
        <v>22</v>
      </c>
      <c r="B152" s="147"/>
      <c r="C152" s="147"/>
      <c r="D152" s="147"/>
      <c r="E152" s="147"/>
      <c r="F152" s="147"/>
      <c r="G152" s="147"/>
      <c r="H152" s="147"/>
      <c r="I152" s="148"/>
      <c r="J152" s="18">
        <v>10</v>
      </c>
      <c r="K152" s="18">
        <v>0.85</v>
      </c>
      <c r="L152" s="18">
        <v>0.33</v>
      </c>
      <c r="M152" s="18">
        <v>4.83</v>
      </c>
      <c r="N152" s="10">
        <f t="shared" si="23"/>
        <v>25.689999999999998</v>
      </c>
      <c r="O152" s="19" t="s">
        <v>23</v>
      </c>
      <c r="P152" s="4"/>
    </row>
    <row r="153" spans="1:16" s="20" customFormat="1" ht="16.149999999999999" customHeight="1">
      <c r="A153" s="143" t="s">
        <v>24</v>
      </c>
      <c r="B153" s="144"/>
      <c r="C153" s="144"/>
      <c r="D153" s="144"/>
      <c r="E153" s="144"/>
      <c r="F153" s="144"/>
      <c r="G153" s="144"/>
      <c r="H153" s="144"/>
      <c r="I153" s="145"/>
      <c r="J153" s="21">
        <v>100</v>
      </c>
      <c r="K153" s="21">
        <v>0.4</v>
      </c>
      <c r="L153" s="21">
        <v>0.2</v>
      </c>
      <c r="M153" s="21">
        <v>9.9</v>
      </c>
      <c r="N153" s="16">
        <f t="shared" si="23"/>
        <v>43</v>
      </c>
      <c r="O153" s="21">
        <v>3</v>
      </c>
      <c r="P153" s="22"/>
    </row>
    <row r="154" spans="1:16" ht="12" customHeight="1">
      <c r="A154" s="150" t="s">
        <v>25</v>
      </c>
      <c r="B154" s="150"/>
      <c r="C154" s="150"/>
      <c r="D154" s="150"/>
      <c r="E154" s="150"/>
      <c r="F154" s="150"/>
      <c r="G154" s="150"/>
      <c r="H154" s="150"/>
      <c r="I154" s="150"/>
      <c r="J154" s="8">
        <f>SUM(J147:J153)</f>
        <v>500</v>
      </c>
      <c r="K154" s="8">
        <f t="shared" ref="K154:N163" si="24">SUM(K147:K153)</f>
        <v>15.18</v>
      </c>
      <c r="L154" s="8">
        <f t="shared" si="24"/>
        <v>15.629999999999999</v>
      </c>
      <c r="M154" s="8">
        <f t="shared" si="24"/>
        <v>67.239999999999995</v>
      </c>
      <c r="N154" s="8">
        <f t="shared" si="24"/>
        <v>470.34999999999997</v>
      </c>
      <c r="O154" s="37"/>
      <c r="P154" s="4"/>
    </row>
    <row r="155" spans="1:16" ht="14.25" customHeight="1">
      <c r="A155" s="183" t="s">
        <v>26</v>
      </c>
      <c r="B155" s="184"/>
      <c r="C155" s="184"/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136"/>
      <c r="P155" s="4"/>
    </row>
    <row r="156" spans="1:16" ht="14.25" customHeight="1">
      <c r="A156" s="137" t="s">
        <v>16</v>
      </c>
      <c r="B156" s="138"/>
      <c r="C156" s="138"/>
      <c r="D156" s="138"/>
      <c r="E156" s="138"/>
      <c r="F156" s="138"/>
      <c r="G156" s="138"/>
      <c r="H156" s="138"/>
      <c r="I156" s="139"/>
      <c r="J156" s="9">
        <v>10</v>
      </c>
      <c r="K156" s="10">
        <v>0.05</v>
      </c>
      <c r="L156" s="10">
        <v>8.25</v>
      </c>
      <c r="M156" s="10">
        <v>0.1</v>
      </c>
      <c r="N156" s="10">
        <f t="shared" ref="N156:N162" si="25">(K156+M156)*4+(L156*9)</f>
        <v>74.849999999999994</v>
      </c>
      <c r="O156" s="11">
        <v>96</v>
      </c>
      <c r="P156" s="4"/>
    </row>
    <row r="157" spans="1:16" ht="12" customHeight="1">
      <c r="A157" s="137" t="s">
        <v>17</v>
      </c>
      <c r="B157" s="138"/>
      <c r="C157" s="138"/>
      <c r="D157" s="138"/>
      <c r="E157" s="138"/>
      <c r="F157" s="138"/>
      <c r="G157" s="138"/>
      <c r="H157" s="138"/>
      <c r="I157" s="139"/>
      <c r="J157" s="12">
        <v>10</v>
      </c>
      <c r="K157" s="13">
        <v>3.09</v>
      </c>
      <c r="L157" s="13">
        <v>3.93</v>
      </c>
      <c r="M157" s="13">
        <v>5.9</v>
      </c>
      <c r="N157" s="10">
        <f t="shared" si="25"/>
        <v>71.330000000000013</v>
      </c>
      <c r="O157" s="11">
        <v>97</v>
      </c>
      <c r="P157" s="4"/>
    </row>
    <row r="158" spans="1:16" ht="15" customHeight="1">
      <c r="A158" s="137" t="s">
        <v>72</v>
      </c>
      <c r="B158" s="138"/>
      <c r="C158" s="138"/>
      <c r="D158" s="138"/>
      <c r="E158" s="138"/>
      <c r="F158" s="138"/>
      <c r="G158" s="138"/>
      <c r="H158" s="138"/>
      <c r="I158" s="139"/>
      <c r="J158" s="11">
        <v>150</v>
      </c>
      <c r="K158" s="14">
        <v>7.6</v>
      </c>
      <c r="L158" s="14">
        <v>2.34</v>
      </c>
      <c r="M158" s="14">
        <v>19.600000000000001</v>
      </c>
      <c r="N158" s="10">
        <f t="shared" si="25"/>
        <v>129.86000000000001</v>
      </c>
      <c r="O158" s="11">
        <v>451</v>
      </c>
      <c r="P158" s="4"/>
    </row>
    <row r="159" spans="1:16" ht="15" customHeight="1">
      <c r="A159" s="137" t="s">
        <v>19</v>
      </c>
      <c r="B159" s="138"/>
      <c r="C159" s="138"/>
      <c r="D159" s="138"/>
      <c r="E159" s="138"/>
      <c r="F159" s="138"/>
      <c r="G159" s="138"/>
      <c r="H159" s="138"/>
      <c r="I159" s="139"/>
      <c r="J159" s="11">
        <v>200</v>
      </c>
      <c r="K159" s="11">
        <v>0</v>
      </c>
      <c r="L159" s="11">
        <v>0</v>
      </c>
      <c r="M159" s="11">
        <v>5.6</v>
      </c>
      <c r="N159" s="10">
        <f t="shared" si="25"/>
        <v>22.4</v>
      </c>
      <c r="O159" s="11">
        <v>685</v>
      </c>
      <c r="P159" s="4"/>
    </row>
    <row r="160" spans="1:16" ht="14.45" customHeight="1">
      <c r="A160" s="146" t="s">
        <v>22</v>
      </c>
      <c r="B160" s="147"/>
      <c r="C160" s="147"/>
      <c r="D160" s="147"/>
      <c r="E160" s="147"/>
      <c r="F160" s="147"/>
      <c r="G160" s="147"/>
      <c r="H160" s="147"/>
      <c r="I160" s="148"/>
      <c r="J160" s="18">
        <v>20</v>
      </c>
      <c r="K160" s="18">
        <v>1.7</v>
      </c>
      <c r="L160" s="18">
        <v>0.66</v>
      </c>
      <c r="M160" s="18">
        <v>9.66</v>
      </c>
      <c r="N160" s="10">
        <f t="shared" si="25"/>
        <v>51.379999999999995</v>
      </c>
      <c r="O160" s="19" t="s">
        <v>23</v>
      </c>
      <c r="P160" s="4"/>
    </row>
    <row r="161" spans="1:16" ht="15" customHeight="1">
      <c r="A161" s="143" t="s">
        <v>20</v>
      </c>
      <c r="B161" s="144"/>
      <c r="C161" s="144"/>
      <c r="D161" s="144"/>
      <c r="E161" s="144"/>
      <c r="F161" s="144"/>
      <c r="G161" s="144"/>
      <c r="H161" s="144"/>
      <c r="I161" s="145"/>
      <c r="J161" s="12">
        <v>30</v>
      </c>
      <c r="K161" s="13">
        <v>2.58</v>
      </c>
      <c r="L161" s="12">
        <v>0.15</v>
      </c>
      <c r="M161" s="12">
        <v>16.47</v>
      </c>
      <c r="N161" s="10">
        <f t="shared" si="25"/>
        <v>77.549999999999983</v>
      </c>
      <c r="O161" s="17" t="s">
        <v>21</v>
      </c>
      <c r="P161" s="4"/>
    </row>
    <row r="162" spans="1:16" s="20" customFormat="1" ht="16.149999999999999" customHeight="1">
      <c r="A162" s="143" t="s">
        <v>24</v>
      </c>
      <c r="B162" s="144"/>
      <c r="C162" s="144"/>
      <c r="D162" s="144"/>
      <c r="E162" s="144"/>
      <c r="F162" s="144"/>
      <c r="G162" s="144"/>
      <c r="H162" s="144"/>
      <c r="I162" s="145"/>
      <c r="J162" s="21">
        <v>100</v>
      </c>
      <c r="K162" s="21">
        <v>0.4</v>
      </c>
      <c r="L162" s="21">
        <v>0.2</v>
      </c>
      <c r="M162" s="21">
        <v>9.9</v>
      </c>
      <c r="N162" s="16">
        <f t="shared" si="25"/>
        <v>43</v>
      </c>
      <c r="O162" s="21">
        <v>3</v>
      </c>
      <c r="P162" s="22"/>
    </row>
    <row r="163" spans="1:16" ht="12" customHeight="1">
      <c r="A163" s="150" t="s">
        <v>25</v>
      </c>
      <c r="B163" s="150"/>
      <c r="C163" s="150"/>
      <c r="D163" s="150"/>
      <c r="E163" s="150"/>
      <c r="F163" s="150"/>
      <c r="G163" s="150"/>
      <c r="H163" s="150"/>
      <c r="I163" s="150"/>
      <c r="J163" s="8">
        <f>SUM(J156:J162)</f>
        <v>520</v>
      </c>
      <c r="K163" s="8">
        <f t="shared" si="24"/>
        <v>15.419999999999998</v>
      </c>
      <c r="L163" s="8">
        <f t="shared" si="24"/>
        <v>15.53</v>
      </c>
      <c r="M163" s="8">
        <f t="shared" si="24"/>
        <v>67.23</v>
      </c>
      <c r="N163" s="8">
        <f t="shared" si="24"/>
        <v>470.37</v>
      </c>
      <c r="O163" s="65"/>
      <c r="P163" s="4"/>
    </row>
    <row r="164" spans="1:16" ht="12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5"/>
      <c r="K164" s="5" t="s">
        <v>30</v>
      </c>
      <c r="L164" s="5"/>
      <c r="M164" s="5"/>
      <c r="N164" s="5"/>
      <c r="O164" s="76"/>
      <c r="P164" s="4"/>
    </row>
    <row r="165" spans="1:16" ht="12.95" customHeight="1">
      <c r="A165" s="129" t="s">
        <v>7</v>
      </c>
      <c r="B165" s="130"/>
      <c r="C165" s="130"/>
      <c r="D165" s="130"/>
      <c r="E165" s="130"/>
      <c r="F165" s="130"/>
      <c r="G165" s="130"/>
      <c r="H165" s="130"/>
      <c r="I165" s="131"/>
      <c r="J165" s="159" t="s">
        <v>8</v>
      </c>
      <c r="K165" s="171" t="s">
        <v>9</v>
      </c>
      <c r="L165" s="172"/>
      <c r="M165" s="173"/>
      <c r="N165" s="159" t="s">
        <v>44</v>
      </c>
      <c r="O165" s="159" t="s">
        <v>11</v>
      </c>
      <c r="P165" s="4"/>
    </row>
    <row r="166" spans="1:16" ht="25.7" customHeight="1">
      <c r="A166" s="132"/>
      <c r="B166" s="128"/>
      <c r="C166" s="128"/>
      <c r="D166" s="128"/>
      <c r="E166" s="128"/>
      <c r="F166" s="128"/>
      <c r="G166" s="128"/>
      <c r="H166" s="128"/>
      <c r="I166" s="133"/>
      <c r="J166" s="160"/>
      <c r="K166" s="8" t="s">
        <v>12</v>
      </c>
      <c r="L166" s="8" t="s">
        <v>13</v>
      </c>
      <c r="M166" s="8" t="s">
        <v>14</v>
      </c>
      <c r="N166" s="160"/>
      <c r="O166" s="160"/>
      <c r="P166" s="4"/>
    </row>
    <row r="167" spans="1:16" s="53" customFormat="1" ht="14.65" customHeight="1">
      <c r="A167" s="137" t="s">
        <v>63</v>
      </c>
      <c r="B167" s="138"/>
      <c r="C167" s="138"/>
      <c r="D167" s="138"/>
      <c r="E167" s="138"/>
      <c r="F167" s="138"/>
      <c r="G167" s="138"/>
      <c r="H167" s="138"/>
      <c r="I167" s="139"/>
      <c r="J167" s="49">
        <v>60</v>
      </c>
      <c r="K167" s="54">
        <v>0.48</v>
      </c>
      <c r="L167" s="54">
        <v>0.06</v>
      </c>
      <c r="M167" s="54">
        <v>1.56</v>
      </c>
      <c r="N167" s="50">
        <f t="shared" ref="N167:N170" si="26">(K167+M167)*4+(L167*9)</f>
        <v>8.6999999999999993</v>
      </c>
      <c r="O167" s="27">
        <v>321</v>
      </c>
      <c r="P167" s="55"/>
    </row>
    <row r="168" spans="1:16" ht="13.15" customHeight="1">
      <c r="A168" s="140" t="s">
        <v>73</v>
      </c>
      <c r="B168" s="141"/>
      <c r="C168" s="141"/>
      <c r="D168" s="141"/>
      <c r="E168" s="141"/>
      <c r="F168" s="141"/>
      <c r="G168" s="141"/>
      <c r="H168" s="141"/>
      <c r="I168" s="142"/>
      <c r="J168" s="11">
        <v>200</v>
      </c>
      <c r="K168" s="32">
        <v>2.0499999999999998</v>
      </c>
      <c r="L168" s="32">
        <v>9.2799999999999994</v>
      </c>
      <c r="M168" s="32">
        <v>32.200000000000003</v>
      </c>
      <c r="N168" s="10">
        <f t="shared" si="26"/>
        <v>220.51999999999998</v>
      </c>
      <c r="O168" s="11">
        <v>132</v>
      </c>
      <c r="P168" s="4"/>
    </row>
    <row r="169" spans="1:16" ht="12" customHeight="1">
      <c r="A169" s="137" t="s">
        <v>19</v>
      </c>
      <c r="B169" s="138"/>
      <c r="C169" s="138"/>
      <c r="D169" s="138"/>
      <c r="E169" s="138"/>
      <c r="F169" s="138"/>
      <c r="G169" s="138"/>
      <c r="H169" s="138"/>
      <c r="I169" s="139"/>
      <c r="J169" s="18">
        <v>180</v>
      </c>
      <c r="K169" s="18">
        <v>0</v>
      </c>
      <c r="L169" s="18">
        <v>0</v>
      </c>
      <c r="M169" s="18">
        <v>5.04</v>
      </c>
      <c r="N169" s="77">
        <f t="shared" si="26"/>
        <v>20.16</v>
      </c>
      <c r="O169" s="18">
        <v>685</v>
      </c>
      <c r="P169" s="4"/>
    </row>
    <row r="170" spans="1:16" s="53" customFormat="1" ht="15" customHeight="1">
      <c r="A170" s="143" t="s">
        <v>51</v>
      </c>
      <c r="B170" s="144"/>
      <c r="C170" s="144"/>
      <c r="D170" s="144"/>
      <c r="E170" s="144"/>
      <c r="F170" s="144"/>
      <c r="G170" s="144"/>
      <c r="H170" s="144"/>
      <c r="I170" s="144"/>
      <c r="J170" s="78">
        <v>30</v>
      </c>
      <c r="K170" s="79">
        <v>2.42</v>
      </c>
      <c r="L170" s="79">
        <v>0.3</v>
      </c>
      <c r="M170" s="79">
        <v>14.64</v>
      </c>
      <c r="N170" s="80">
        <f t="shared" si="26"/>
        <v>70.940000000000012</v>
      </c>
      <c r="O170" s="81">
        <v>4</v>
      </c>
      <c r="P170" s="55"/>
    </row>
    <row r="171" spans="1:16" s="82" customFormat="1" ht="13.15" customHeight="1">
      <c r="A171" s="156" t="s">
        <v>25</v>
      </c>
      <c r="B171" s="157"/>
      <c r="C171" s="157"/>
      <c r="D171" s="157"/>
      <c r="E171" s="157"/>
      <c r="F171" s="157"/>
      <c r="G171" s="157"/>
      <c r="H171" s="157"/>
      <c r="I171" s="157"/>
      <c r="J171" s="83">
        <f>SUM(J165:J170)</f>
        <v>470</v>
      </c>
      <c r="K171" s="57">
        <f t="shared" ref="K171:N182" si="27">SUM(K165:K170)</f>
        <v>4.9499999999999993</v>
      </c>
      <c r="L171" s="57">
        <f t="shared" si="27"/>
        <v>9.64</v>
      </c>
      <c r="M171" s="57">
        <f t="shared" si="27"/>
        <v>53.440000000000005</v>
      </c>
      <c r="N171" s="57">
        <f t="shared" si="27"/>
        <v>320.32</v>
      </c>
      <c r="O171" s="84" t="s">
        <v>38</v>
      </c>
      <c r="P171" s="4"/>
    </row>
    <row r="172" spans="1:16" ht="13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 t="s">
        <v>65</v>
      </c>
      <c r="L172" s="6"/>
      <c r="M172" s="6"/>
      <c r="N172" s="6"/>
      <c r="O172" s="6"/>
      <c r="P172" s="4"/>
    </row>
    <row r="173" spans="1:16" ht="13.5" customHeight="1">
      <c r="A173" s="128" t="s">
        <v>35</v>
      </c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4"/>
    </row>
    <row r="174" spans="1:16">
      <c r="A174" s="129" t="s">
        <v>7</v>
      </c>
      <c r="B174" s="130"/>
      <c r="C174" s="130"/>
      <c r="D174" s="130"/>
      <c r="E174" s="130"/>
      <c r="F174" s="130"/>
      <c r="G174" s="130"/>
      <c r="H174" s="130"/>
      <c r="I174" s="131"/>
      <c r="J174" s="134" t="s">
        <v>8</v>
      </c>
      <c r="K174" s="134" t="s">
        <v>9</v>
      </c>
      <c r="L174" s="134"/>
      <c r="M174" s="134"/>
      <c r="N174" s="134" t="s">
        <v>44</v>
      </c>
      <c r="O174" s="134" t="s">
        <v>11</v>
      </c>
      <c r="P174" s="4"/>
    </row>
    <row r="175" spans="1:16" ht="25.7" customHeight="1">
      <c r="A175" s="132"/>
      <c r="B175" s="128"/>
      <c r="C175" s="128"/>
      <c r="D175" s="128"/>
      <c r="E175" s="128"/>
      <c r="F175" s="128"/>
      <c r="G175" s="128"/>
      <c r="H175" s="128"/>
      <c r="I175" s="133"/>
      <c r="J175" s="134"/>
      <c r="K175" s="8" t="s">
        <v>12</v>
      </c>
      <c r="L175" s="8" t="s">
        <v>13</v>
      </c>
      <c r="M175" s="8" t="s">
        <v>14</v>
      </c>
      <c r="N175" s="134"/>
      <c r="O175" s="134"/>
      <c r="P175" s="4"/>
    </row>
    <row r="176" spans="1:16" s="53" customFormat="1" ht="14.65" customHeight="1">
      <c r="A176" s="137" t="s">
        <v>63</v>
      </c>
      <c r="B176" s="138"/>
      <c r="C176" s="138"/>
      <c r="D176" s="138"/>
      <c r="E176" s="138"/>
      <c r="F176" s="138"/>
      <c r="G176" s="138"/>
      <c r="H176" s="138"/>
      <c r="I176" s="139"/>
      <c r="J176" s="49">
        <v>60</v>
      </c>
      <c r="K176" s="54">
        <v>0.48</v>
      </c>
      <c r="L176" s="54">
        <v>0.06</v>
      </c>
      <c r="M176" s="54">
        <v>1.56</v>
      </c>
      <c r="N176" s="50">
        <f t="shared" ref="N176:N181" si="28">(K176+M176)*4+(L176*9)</f>
        <v>8.6999999999999993</v>
      </c>
      <c r="O176" s="27">
        <v>321</v>
      </c>
      <c r="P176" s="55"/>
    </row>
    <row r="177" spans="1:17" ht="13.15" customHeight="1">
      <c r="A177" s="140" t="s">
        <v>73</v>
      </c>
      <c r="B177" s="141"/>
      <c r="C177" s="141"/>
      <c r="D177" s="141"/>
      <c r="E177" s="141"/>
      <c r="F177" s="141"/>
      <c r="G177" s="141"/>
      <c r="H177" s="141"/>
      <c r="I177" s="142"/>
      <c r="J177" s="11">
        <v>200</v>
      </c>
      <c r="K177" s="32">
        <v>2.0499999999999998</v>
      </c>
      <c r="L177" s="32">
        <v>9.2799999999999994</v>
      </c>
      <c r="M177" s="32">
        <v>32.200000000000003</v>
      </c>
      <c r="N177" s="10">
        <f t="shared" si="28"/>
        <v>220.51999999999998</v>
      </c>
      <c r="O177" s="11">
        <v>132</v>
      </c>
      <c r="P177" s="4"/>
    </row>
    <row r="178" spans="1:17" s="53" customFormat="1" ht="15.6" customHeight="1">
      <c r="A178" s="137" t="s">
        <v>74</v>
      </c>
      <c r="B178" s="138"/>
      <c r="C178" s="138"/>
      <c r="D178" s="138"/>
      <c r="E178" s="138"/>
      <c r="F178" s="138"/>
      <c r="G178" s="138"/>
      <c r="H178" s="138"/>
      <c r="I178" s="139"/>
      <c r="J178" s="27">
        <v>210</v>
      </c>
      <c r="K178" s="85">
        <v>20.3</v>
      </c>
      <c r="L178" s="85">
        <v>17.25</v>
      </c>
      <c r="M178" s="85">
        <v>53.6</v>
      </c>
      <c r="N178" s="50">
        <f t="shared" si="28"/>
        <v>450.85</v>
      </c>
      <c r="O178" s="27">
        <v>304</v>
      </c>
      <c r="P178" s="55"/>
    </row>
    <row r="179" spans="1:17" ht="12" customHeight="1">
      <c r="A179" s="137" t="s">
        <v>19</v>
      </c>
      <c r="B179" s="138"/>
      <c r="C179" s="138"/>
      <c r="D179" s="138"/>
      <c r="E179" s="138"/>
      <c r="F179" s="138"/>
      <c r="G179" s="138"/>
      <c r="H179" s="138"/>
      <c r="I179" s="139"/>
      <c r="J179" s="11">
        <v>180</v>
      </c>
      <c r="K179" s="11">
        <v>0</v>
      </c>
      <c r="L179" s="11">
        <v>0</v>
      </c>
      <c r="M179" s="11">
        <v>5.04</v>
      </c>
      <c r="N179" s="10">
        <f t="shared" si="28"/>
        <v>20.16</v>
      </c>
      <c r="O179" s="11">
        <v>685</v>
      </c>
      <c r="P179" s="4"/>
    </row>
    <row r="180" spans="1:17" s="53" customFormat="1" ht="15" customHeight="1">
      <c r="A180" s="143" t="s">
        <v>51</v>
      </c>
      <c r="B180" s="144"/>
      <c r="C180" s="144"/>
      <c r="D180" s="144"/>
      <c r="E180" s="144"/>
      <c r="F180" s="144"/>
      <c r="G180" s="144"/>
      <c r="H180" s="144"/>
      <c r="I180" s="145"/>
      <c r="J180" s="54">
        <v>30</v>
      </c>
      <c r="K180" s="54">
        <v>2.42</v>
      </c>
      <c r="L180" s="54">
        <v>0.3</v>
      </c>
      <c r="M180" s="54">
        <v>14.64</v>
      </c>
      <c r="N180" s="10">
        <f t="shared" si="28"/>
        <v>70.940000000000012</v>
      </c>
      <c r="O180" s="27">
        <v>4</v>
      </c>
      <c r="P180" s="55"/>
    </row>
    <row r="181" spans="1:17" ht="16.899999999999999" customHeight="1">
      <c r="A181" s="146" t="s">
        <v>22</v>
      </c>
      <c r="B181" s="147"/>
      <c r="C181" s="147"/>
      <c r="D181" s="147"/>
      <c r="E181" s="147"/>
      <c r="F181" s="147"/>
      <c r="G181" s="147"/>
      <c r="H181" s="147"/>
      <c r="I181" s="148"/>
      <c r="J181" s="18">
        <v>20</v>
      </c>
      <c r="K181" s="18">
        <v>1.7</v>
      </c>
      <c r="L181" s="18">
        <v>0.66</v>
      </c>
      <c r="M181" s="18">
        <v>9.66</v>
      </c>
      <c r="N181" s="10">
        <f t="shared" si="28"/>
        <v>51.379999999999995</v>
      </c>
      <c r="O181" s="19" t="s">
        <v>23</v>
      </c>
      <c r="P181" s="4"/>
    </row>
    <row r="182" spans="1:17" s="82" customFormat="1" ht="13.15" customHeight="1">
      <c r="A182" s="156" t="s">
        <v>25</v>
      </c>
      <c r="B182" s="157"/>
      <c r="C182" s="157"/>
      <c r="D182" s="157"/>
      <c r="E182" s="157"/>
      <c r="F182" s="157"/>
      <c r="G182" s="157"/>
      <c r="H182" s="157"/>
      <c r="I182" s="158"/>
      <c r="J182" s="57">
        <f>SUM(J176:J181)</f>
        <v>700</v>
      </c>
      <c r="K182" s="57">
        <f t="shared" si="27"/>
        <v>26.95</v>
      </c>
      <c r="L182" s="57">
        <f t="shared" si="27"/>
        <v>27.55</v>
      </c>
      <c r="M182" s="57">
        <f t="shared" si="27"/>
        <v>116.70000000000002</v>
      </c>
      <c r="N182" s="57">
        <f t="shared" si="27"/>
        <v>822.55</v>
      </c>
      <c r="O182" s="69" t="s">
        <v>38</v>
      </c>
      <c r="P182" s="4"/>
    </row>
    <row r="183" spans="1:17" ht="12" customHeight="1">
      <c r="A183" s="134" t="s">
        <v>39</v>
      </c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4"/>
      <c r="Q183" s="4"/>
    </row>
    <row r="184" spans="1:17" ht="12.95" customHeight="1">
      <c r="A184" s="134" t="s">
        <v>7</v>
      </c>
      <c r="B184" s="134"/>
      <c r="C184" s="134"/>
      <c r="D184" s="134"/>
      <c r="E184" s="134"/>
      <c r="F184" s="134"/>
      <c r="G184" s="134"/>
      <c r="H184" s="134"/>
      <c r="I184" s="134"/>
      <c r="J184" s="134" t="s">
        <v>8</v>
      </c>
      <c r="K184" s="134" t="s">
        <v>9</v>
      </c>
      <c r="L184" s="134"/>
      <c r="M184" s="134"/>
      <c r="N184" s="134" t="s">
        <v>44</v>
      </c>
      <c r="O184" s="134" t="s">
        <v>11</v>
      </c>
      <c r="P184" s="4"/>
      <c r="Q184" s="4"/>
    </row>
    <row r="185" spans="1:17" ht="1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8" t="s">
        <v>12</v>
      </c>
      <c r="L185" s="8" t="s">
        <v>13</v>
      </c>
      <c r="M185" s="8" t="s">
        <v>14</v>
      </c>
      <c r="N185" s="134"/>
      <c r="O185" s="134"/>
      <c r="P185" s="4"/>
      <c r="Q185" s="4"/>
    </row>
    <row r="186" spans="1:17" ht="14.25" customHeight="1">
      <c r="A186" s="161" t="s">
        <v>75</v>
      </c>
      <c r="B186" s="162"/>
      <c r="C186" s="162"/>
      <c r="D186" s="162"/>
      <c r="E186" s="162"/>
      <c r="F186" s="162"/>
      <c r="G186" s="162"/>
      <c r="H186" s="162"/>
      <c r="I186" s="163"/>
      <c r="J186" s="39">
        <v>80</v>
      </c>
      <c r="K186" s="40">
        <v>4.8</v>
      </c>
      <c r="L186" s="40">
        <v>2.6</v>
      </c>
      <c r="M186" s="40">
        <v>21.7</v>
      </c>
      <c r="N186" s="40">
        <v>141.9</v>
      </c>
      <c r="O186" s="39">
        <v>410</v>
      </c>
      <c r="P186" s="4"/>
      <c r="Q186" s="4"/>
    </row>
    <row r="187" spans="1:17" ht="12" customHeight="1">
      <c r="A187" s="164" t="s">
        <v>41</v>
      </c>
      <c r="B187" s="165"/>
      <c r="C187" s="165"/>
      <c r="D187" s="165"/>
      <c r="E187" s="165"/>
      <c r="F187" s="165"/>
      <c r="G187" s="165"/>
      <c r="H187" s="165"/>
      <c r="I187" s="166"/>
      <c r="J187" s="18">
        <v>200</v>
      </c>
      <c r="K187" s="18">
        <v>0.8</v>
      </c>
      <c r="L187" s="18">
        <v>0</v>
      </c>
      <c r="M187" s="18">
        <v>23</v>
      </c>
      <c r="N187" s="41">
        <v>94</v>
      </c>
      <c r="O187" s="18"/>
      <c r="P187" s="4"/>
      <c r="Q187" s="4"/>
    </row>
    <row r="188" spans="1:17" ht="12" customHeight="1">
      <c r="A188" s="179" t="s">
        <v>25</v>
      </c>
      <c r="B188" s="180"/>
      <c r="C188" s="180"/>
      <c r="D188" s="180"/>
      <c r="E188" s="180"/>
      <c r="F188" s="180"/>
      <c r="G188" s="180"/>
      <c r="H188" s="180"/>
      <c r="I188" s="181"/>
      <c r="J188" s="57">
        <v>280</v>
      </c>
      <c r="K188" s="86">
        <f>K186+K187</f>
        <v>5.6</v>
      </c>
      <c r="L188" s="86">
        <f t="shared" ref="L188:N188" si="29">L186+L187</f>
        <v>2.6</v>
      </c>
      <c r="M188" s="86">
        <f t="shared" si="29"/>
        <v>44.7</v>
      </c>
      <c r="N188" s="86">
        <f t="shared" si="29"/>
        <v>235.9</v>
      </c>
      <c r="O188" s="63"/>
      <c r="P188" s="4"/>
      <c r="Q188" s="4"/>
    </row>
    <row r="189" spans="1:17" ht="20.45" customHeight="1">
      <c r="A189" s="128" t="s">
        <v>76</v>
      </c>
      <c r="B189" s="128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4"/>
    </row>
    <row r="190" spans="1:17" ht="20.45" customHeight="1">
      <c r="A190" s="6"/>
      <c r="B190" s="6"/>
      <c r="C190" s="6"/>
      <c r="D190" s="6"/>
      <c r="E190" s="6"/>
      <c r="F190" s="6"/>
      <c r="G190" s="6"/>
      <c r="H190" s="6"/>
      <c r="I190" s="6"/>
      <c r="J190" s="5"/>
      <c r="K190" s="5" t="s">
        <v>6</v>
      </c>
      <c r="L190" s="5"/>
      <c r="M190" s="5"/>
      <c r="N190" s="5"/>
      <c r="O190" s="5"/>
      <c r="P190" s="4"/>
    </row>
    <row r="191" spans="1:17" ht="12.95" customHeight="1">
      <c r="A191" s="129" t="s">
        <v>7</v>
      </c>
      <c r="B191" s="130"/>
      <c r="C191" s="130"/>
      <c r="D191" s="130"/>
      <c r="E191" s="130"/>
      <c r="F191" s="130"/>
      <c r="G191" s="130"/>
      <c r="H191" s="130"/>
      <c r="I191" s="131"/>
      <c r="J191" s="134" t="s">
        <v>8</v>
      </c>
      <c r="K191" s="134" t="s">
        <v>9</v>
      </c>
      <c r="L191" s="134"/>
      <c r="M191" s="134"/>
      <c r="N191" s="134" t="s">
        <v>44</v>
      </c>
      <c r="O191" s="134" t="s">
        <v>11</v>
      </c>
      <c r="P191" s="4"/>
    </row>
    <row r="192" spans="1:17" ht="25.7" customHeight="1">
      <c r="A192" s="132"/>
      <c r="B192" s="128"/>
      <c r="C192" s="128"/>
      <c r="D192" s="128"/>
      <c r="E192" s="128"/>
      <c r="F192" s="128"/>
      <c r="G192" s="128"/>
      <c r="H192" s="128"/>
      <c r="I192" s="133"/>
      <c r="J192" s="134"/>
      <c r="K192" s="8" t="s">
        <v>12</v>
      </c>
      <c r="L192" s="8" t="s">
        <v>13</v>
      </c>
      <c r="M192" s="8" t="s">
        <v>14</v>
      </c>
      <c r="N192" s="134"/>
      <c r="O192" s="134"/>
      <c r="P192" s="4"/>
    </row>
    <row r="193" spans="1:16" ht="14.25" customHeight="1">
      <c r="A193" s="135" t="s">
        <v>15</v>
      </c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4"/>
    </row>
    <row r="194" spans="1:16" ht="14.25" customHeight="1">
      <c r="A194" s="137" t="s">
        <v>77</v>
      </c>
      <c r="B194" s="138"/>
      <c r="C194" s="138"/>
      <c r="D194" s="138"/>
      <c r="E194" s="138"/>
      <c r="F194" s="138"/>
      <c r="G194" s="138"/>
      <c r="H194" s="138"/>
      <c r="I194" s="139"/>
      <c r="J194" s="11">
        <v>90</v>
      </c>
      <c r="K194" s="10">
        <v>6.5</v>
      </c>
      <c r="L194" s="10">
        <v>6.95</v>
      </c>
      <c r="M194" s="10">
        <v>11.15</v>
      </c>
      <c r="N194" s="10">
        <f t="shared" ref="N194:N198" si="30">(K194+M194)*4+(L194*9)</f>
        <v>133.15</v>
      </c>
      <c r="O194" s="11">
        <v>423</v>
      </c>
      <c r="P194" s="4"/>
    </row>
    <row r="195" spans="1:16" ht="15" customHeight="1">
      <c r="A195" s="137" t="s">
        <v>78</v>
      </c>
      <c r="B195" s="138"/>
      <c r="C195" s="138"/>
      <c r="D195" s="138"/>
      <c r="E195" s="138"/>
      <c r="F195" s="138"/>
      <c r="G195" s="138"/>
      <c r="H195" s="138"/>
      <c r="I195" s="139"/>
      <c r="J195" s="11">
        <v>150</v>
      </c>
      <c r="K195" s="12">
        <v>3.75</v>
      </c>
      <c r="L195" s="12">
        <v>7.35</v>
      </c>
      <c r="M195" s="12">
        <v>13.69</v>
      </c>
      <c r="N195" s="10">
        <f t="shared" si="30"/>
        <v>135.90999999999997</v>
      </c>
      <c r="O195" s="11" t="s">
        <v>50</v>
      </c>
      <c r="P195" s="4"/>
    </row>
    <row r="196" spans="1:16" s="20" customFormat="1" ht="15" customHeight="1">
      <c r="A196" s="137" t="s">
        <v>48</v>
      </c>
      <c r="B196" s="138"/>
      <c r="C196" s="138"/>
      <c r="D196" s="138"/>
      <c r="E196" s="138"/>
      <c r="F196" s="138"/>
      <c r="G196" s="138"/>
      <c r="H196" s="138"/>
      <c r="I196" s="139"/>
      <c r="J196" s="49">
        <v>200</v>
      </c>
      <c r="K196" s="27">
        <v>0.2</v>
      </c>
      <c r="L196" s="27">
        <v>0</v>
      </c>
      <c r="M196" s="27">
        <v>13.1</v>
      </c>
      <c r="N196" s="50">
        <f t="shared" si="30"/>
        <v>53.199999999999996</v>
      </c>
      <c r="O196" s="27">
        <v>6</v>
      </c>
      <c r="P196" s="22"/>
    </row>
    <row r="197" spans="1:16" s="53" customFormat="1" ht="15" customHeight="1">
      <c r="A197" s="143" t="s">
        <v>51</v>
      </c>
      <c r="B197" s="144"/>
      <c r="C197" s="144"/>
      <c r="D197" s="144"/>
      <c r="E197" s="144"/>
      <c r="F197" s="144"/>
      <c r="G197" s="144"/>
      <c r="H197" s="144"/>
      <c r="I197" s="145"/>
      <c r="J197" s="54">
        <v>30</v>
      </c>
      <c r="K197" s="54">
        <v>2.42</v>
      </c>
      <c r="L197" s="54">
        <v>0.3</v>
      </c>
      <c r="M197" s="54">
        <v>14.64</v>
      </c>
      <c r="N197" s="10">
        <f t="shared" si="30"/>
        <v>70.940000000000012</v>
      </c>
      <c r="O197" s="27">
        <v>4</v>
      </c>
      <c r="P197" s="55"/>
    </row>
    <row r="198" spans="1:16" s="53" customFormat="1" ht="13.9" customHeight="1">
      <c r="A198" s="143" t="s">
        <v>52</v>
      </c>
      <c r="B198" s="144"/>
      <c r="C198" s="144"/>
      <c r="D198" s="144"/>
      <c r="E198" s="144"/>
      <c r="F198" s="144"/>
      <c r="G198" s="144"/>
      <c r="H198" s="144"/>
      <c r="I198" s="145"/>
      <c r="J198" s="21">
        <v>30</v>
      </c>
      <c r="K198" s="21">
        <v>2.5499999999999998</v>
      </c>
      <c r="L198" s="21">
        <v>0.99</v>
      </c>
      <c r="M198" s="21">
        <v>14.49</v>
      </c>
      <c r="N198" s="10">
        <f t="shared" si="30"/>
        <v>77.069999999999993</v>
      </c>
      <c r="O198" s="56" t="s">
        <v>23</v>
      </c>
      <c r="P198" s="55"/>
    </row>
    <row r="199" spans="1:16" ht="12" customHeight="1">
      <c r="A199" s="185" t="s">
        <v>25</v>
      </c>
      <c r="B199" s="186"/>
      <c r="C199" s="186"/>
      <c r="D199" s="186"/>
      <c r="E199" s="186"/>
      <c r="F199" s="186"/>
      <c r="G199" s="186"/>
      <c r="H199" s="186"/>
      <c r="I199" s="187"/>
      <c r="J199" s="8">
        <f>SUM(J194:J198)</f>
        <v>500</v>
      </c>
      <c r="K199" s="52">
        <f>SUM(K194:K198)</f>
        <v>15.419999999999998</v>
      </c>
      <c r="L199" s="52">
        <f t="shared" ref="L199:N199" si="31">SUM(L194:L198)</f>
        <v>15.590000000000002</v>
      </c>
      <c r="M199" s="52">
        <f t="shared" si="31"/>
        <v>67.069999999999993</v>
      </c>
      <c r="N199" s="52">
        <f t="shared" si="31"/>
        <v>470.26999999999992</v>
      </c>
      <c r="O199" s="65"/>
      <c r="P199" s="4"/>
    </row>
    <row r="200" spans="1:16" s="87" customFormat="1" ht="14.25" customHeight="1">
      <c r="A200" s="132" t="s">
        <v>26</v>
      </c>
      <c r="B200" s="128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72"/>
      <c r="P200" s="88"/>
    </row>
    <row r="201" spans="1:16" ht="13.5" customHeight="1">
      <c r="A201" s="137" t="s">
        <v>16</v>
      </c>
      <c r="B201" s="138"/>
      <c r="C201" s="138"/>
      <c r="D201" s="138"/>
      <c r="E201" s="138"/>
      <c r="F201" s="138"/>
      <c r="G201" s="138"/>
      <c r="H201" s="138"/>
      <c r="I201" s="139"/>
      <c r="J201" s="9">
        <v>10</v>
      </c>
      <c r="K201" s="10">
        <v>0.05</v>
      </c>
      <c r="L201" s="10">
        <v>8.25</v>
      </c>
      <c r="M201" s="10">
        <v>0.1</v>
      </c>
      <c r="N201" s="10">
        <f t="shared" ref="N201:N205" si="32">(K201+M201)*4+(L201*9)</f>
        <v>74.849999999999994</v>
      </c>
      <c r="O201" s="11">
        <v>96</v>
      </c>
      <c r="P201" s="4"/>
    </row>
    <row r="202" spans="1:16" ht="31.15" customHeight="1">
      <c r="A202" s="137" t="s">
        <v>79</v>
      </c>
      <c r="B202" s="138"/>
      <c r="C202" s="138"/>
      <c r="D202" s="138"/>
      <c r="E202" s="138"/>
      <c r="F202" s="138"/>
      <c r="G202" s="138"/>
      <c r="H202" s="138"/>
      <c r="I202" s="139"/>
      <c r="J202" s="11">
        <v>220</v>
      </c>
      <c r="K202" s="13">
        <v>9.4</v>
      </c>
      <c r="L202" s="13">
        <v>6.1</v>
      </c>
      <c r="M202" s="13">
        <v>17.350000000000001</v>
      </c>
      <c r="N202" s="10">
        <f t="shared" si="32"/>
        <v>161.9</v>
      </c>
      <c r="O202" s="11">
        <v>508</v>
      </c>
      <c r="P202" s="4"/>
    </row>
    <row r="203" spans="1:16" s="20" customFormat="1" ht="15" customHeight="1">
      <c r="A203" s="137" t="s">
        <v>48</v>
      </c>
      <c r="B203" s="138"/>
      <c r="C203" s="138"/>
      <c r="D203" s="138"/>
      <c r="E203" s="138"/>
      <c r="F203" s="138"/>
      <c r="G203" s="138"/>
      <c r="H203" s="138"/>
      <c r="I203" s="139"/>
      <c r="J203" s="49">
        <v>200</v>
      </c>
      <c r="K203" s="27">
        <v>0.2</v>
      </c>
      <c r="L203" s="27">
        <v>0</v>
      </c>
      <c r="M203" s="27">
        <v>13.1</v>
      </c>
      <c r="N203" s="50">
        <f t="shared" si="32"/>
        <v>53.199999999999996</v>
      </c>
      <c r="O203" s="27">
        <v>6</v>
      </c>
      <c r="P203" s="22"/>
    </row>
    <row r="204" spans="1:16" s="87" customFormat="1" ht="12" customHeight="1">
      <c r="A204" s="188" t="s">
        <v>20</v>
      </c>
      <c r="B204" s="189"/>
      <c r="C204" s="189"/>
      <c r="D204" s="189"/>
      <c r="E204" s="189"/>
      <c r="F204" s="189"/>
      <c r="G204" s="189"/>
      <c r="H204" s="189"/>
      <c r="I204" s="190"/>
      <c r="J204" s="12">
        <v>40</v>
      </c>
      <c r="K204" s="12">
        <v>3.44</v>
      </c>
      <c r="L204" s="12">
        <v>0.2</v>
      </c>
      <c r="M204" s="12">
        <v>21.96</v>
      </c>
      <c r="N204" s="10">
        <f t="shared" si="32"/>
        <v>103.4</v>
      </c>
      <c r="O204" s="17" t="s">
        <v>21</v>
      </c>
      <c r="P204" s="88"/>
    </row>
    <row r="205" spans="1:16" s="53" customFormat="1" ht="13.9" customHeight="1">
      <c r="A205" s="143" t="s">
        <v>52</v>
      </c>
      <c r="B205" s="144"/>
      <c r="C205" s="144"/>
      <c r="D205" s="144"/>
      <c r="E205" s="144"/>
      <c r="F205" s="144"/>
      <c r="G205" s="144"/>
      <c r="H205" s="144"/>
      <c r="I205" s="145"/>
      <c r="J205" s="21">
        <v>30</v>
      </c>
      <c r="K205" s="21">
        <v>2.5499999999999998</v>
      </c>
      <c r="L205" s="21">
        <v>0.99</v>
      </c>
      <c r="M205" s="21">
        <v>14.49</v>
      </c>
      <c r="N205" s="10">
        <f t="shared" si="32"/>
        <v>77.069999999999993</v>
      </c>
      <c r="O205" s="56" t="s">
        <v>23</v>
      </c>
      <c r="P205" s="55"/>
    </row>
    <row r="206" spans="1:16" ht="13.9" customHeight="1">
      <c r="A206" s="150" t="s">
        <v>25</v>
      </c>
      <c r="B206" s="150"/>
      <c r="C206" s="150"/>
      <c r="D206" s="150"/>
      <c r="E206" s="150"/>
      <c r="F206" s="150"/>
      <c r="G206" s="150"/>
      <c r="H206" s="150"/>
      <c r="I206" s="150"/>
      <c r="J206" s="8">
        <f>SUM(J201:J205)</f>
        <v>500</v>
      </c>
      <c r="K206" s="8">
        <f t="shared" ref="K206:N206" si="33">SUM(K201:K205)</f>
        <v>15.64</v>
      </c>
      <c r="L206" s="8">
        <f t="shared" si="33"/>
        <v>15.54</v>
      </c>
      <c r="M206" s="8">
        <f t="shared" si="33"/>
        <v>67</v>
      </c>
      <c r="N206" s="8">
        <f t="shared" si="33"/>
        <v>470.42</v>
      </c>
      <c r="O206" s="37"/>
      <c r="P206" s="4"/>
    </row>
    <row r="207" spans="1:16" ht="13.9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5"/>
      <c r="K207" s="5" t="s">
        <v>30</v>
      </c>
      <c r="L207" s="5"/>
      <c r="M207" s="5"/>
      <c r="N207" s="5"/>
      <c r="O207" s="37"/>
      <c r="P207" s="4"/>
    </row>
    <row r="208" spans="1:16" ht="12.95" customHeight="1">
      <c r="A208" s="129" t="s">
        <v>7</v>
      </c>
      <c r="B208" s="130"/>
      <c r="C208" s="130"/>
      <c r="D208" s="130"/>
      <c r="E208" s="130"/>
      <c r="F208" s="130"/>
      <c r="G208" s="130"/>
      <c r="H208" s="130"/>
      <c r="I208" s="131"/>
      <c r="J208" s="134" t="s">
        <v>8</v>
      </c>
      <c r="K208" s="134" t="s">
        <v>9</v>
      </c>
      <c r="L208" s="134"/>
      <c r="M208" s="134"/>
      <c r="N208" s="134" t="s">
        <v>44</v>
      </c>
      <c r="O208" s="134" t="s">
        <v>11</v>
      </c>
      <c r="P208" s="4"/>
    </row>
    <row r="209" spans="1:16" ht="25.7" customHeight="1">
      <c r="A209" s="132"/>
      <c r="B209" s="128"/>
      <c r="C209" s="128"/>
      <c r="D209" s="128"/>
      <c r="E209" s="128"/>
      <c r="F209" s="128"/>
      <c r="G209" s="128"/>
      <c r="H209" s="128"/>
      <c r="I209" s="133"/>
      <c r="J209" s="134"/>
      <c r="K209" s="8" t="s">
        <v>12</v>
      </c>
      <c r="L209" s="8" t="s">
        <v>13</v>
      </c>
      <c r="M209" s="8" t="s">
        <v>14</v>
      </c>
      <c r="N209" s="134"/>
      <c r="O209" s="134"/>
      <c r="P209" s="4"/>
    </row>
    <row r="210" spans="1:16" s="53" customFormat="1" ht="14.65" customHeight="1">
      <c r="A210" s="137" t="s">
        <v>63</v>
      </c>
      <c r="B210" s="138"/>
      <c r="C210" s="138"/>
      <c r="D210" s="138"/>
      <c r="E210" s="138"/>
      <c r="F210" s="138"/>
      <c r="G210" s="138"/>
      <c r="H210" s="138"/>
      <c r="I210" s="139"/>
      <c r="J210" s="49">
        <v>60</v>
      </c>
      <c r="K210" s="54">
        <v>0.48</v>
      </c>
      <c r="L210" s="54">
        <v>0.06</v>
      </c>
      <c r="M210" s="54">
        <v>1.56</v>
      </c>
      <c r="N210" s="50">
        <f t="shared" ref="N210:N213" si="34">(K210+M210)*4+(L210*9)</f>
        <v>8.6999999999999993</v>
      </c>
      <c r="O210" s="27">
        <v>321</v>
      </c>
      <c r="P210" s="55"/>
    </row>
    <row r="211" spans="1:16" ht="15.6" customHeight="1">
      <c r="A211" s="137" t="s">
        <v>80</v>
      </c>
      <c r="B211" s="138"/>
      <c r="C211" s="138"/>
      <c r="D211" s="138"/>
      <c r="E211" s="138"/>
      <c r="F211" s="138"/>
      <c r="G211" s="138"/>
      <c r="H211" s="138"/>
      <c r="I211" s="139"/>
      <c r="J211" s="11">
        <v>200</v>
      </c>
      <c r="K211" s="12">
        <v>0.5</v>
      </c>
      <c r="L211" s="12">
        <v>15.98</v>
      </c>
      <c r="M211" s="12">
        <v>15</v>
      </c>
      <c r="N211" s="10">
        <f t="shared" si="34"/>
        <v>205.82</v>
      </c>
      <c r="O211" s="11" t="s">
        <v>81</v>
      </c>
      <c r="P211" s="4"/>
    </row>
    <row r="212" spans="1:16" ht="15" customHeight="1">
      <c r="A212" s="137" t="s">
        <v>19</v>
      </c>
      <c r="B212" s="138"/>
      <c r="C212" s="138"/>
      <c r="D212" s="138"/>
      <c r="E212" s="138"/>
      <c r="F212" s="138"/>
      <c r="G212" s="138"/>
      <c r="H212" s="138"/>
      <c r="I212" s="139"/>
      <c r="J212" s="11">
        <v>200</v>
      </c>
      <c r="K212" s="11">
        <v>0</v>
      </c>
      <c r="L212" s="11">
        <v>0</v>
      </c>
      <c r="M212" s="11">
        <v>5.6</v>
      </c>
      <c r="N212" s="10">
        <f t="shared" si="34"/>
        <v>22.4</v>
      </c>
      <c r="O212" s="11">
        <v>685</v>
      </c>
      <c r="P212" s="4"/>
    </row>
    <row r="213" spans="1:16" s="53" customFormat="1" ht="15" customHeight="1">
      <c r="A213" s="143" t="s">
        <v>51</v>
      </c>
      <c r="B213" s="144"/>
      <c r="C213" s="144"/>
      <c r="D213" s="144"/>
      <c r="E213" s="144"/>
      <c r="F213" s="144"/>
      <c r="G213" s="144"/>
      <c r="H213" s="144"/>
      <c r="I213" s="145"/>
      <c r="J213" s="89">
        <v>30</v>
      </c>
      <c r="K213" s="89">
        <v>2.42</v>
      </c>
      <c r="L213" s="89">
        <v>0.3</v>
      </c>
      <c r="M213" s="89">
        <v>14.64</v>
      </c>
      <c r="N213" s="77">
        <f t="shared" si="34"/>
        <v>70.940000000000012</v>
      </c>
      <c r="O213" s="21">
        <v>4</v>
      </c>
      <c r="P213" s="55"/>
    </row>
    <row r="214" spans="1:16" ht="12" customHeight="1">
      <c r="A214" s="156" t="s">
        <v>25</v>
      </c>
      <c r="B214" s="157"/>
      <c r="C214" s="157"/>
      <c r="D214" s="157"/>
      <c r="E214" s="157"/>
      <c r="F214" s="157"/>
      <c r="G214" s="157"/>
      <c r="H214" s="157"/>
      <c r="I214" s="158"/>
      <c r="J214" s="51">
        <f>SUM(J210:J213)</f>
        <v>490</v>
      </c>
      <c r="K214" s="51">
        <f t="shared" ref="K214:N214" si="35">SUM(K210:K213)</f>
        <v>3.4</v>
      </c>
      <c r="L214" s="51">
        <f t="shared" si="35"/>
        <v>16.34</v>
      </c>
      <c r="M214" s="51">
        <f t="shared" si="35"/>
        <v>36.799999999999997</v>
      </c>
      <c r="N214" s="51">
        <f t="shared" si="35"/>
        <v>307.86</v>
      </c>
      <c r="O214" s="65" t="s">
        <v>38</v>
      </c>
      <c r="P214" s="4"/>
    </row>
    <row r="215" spans="1:16" ht="16.149999999999999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 t="s">
        <v>34</v>
      </c>
      <c r="L215" s="6"/>
      <c r="M215" s="6"/>
      <c r="N215" s="6"/>
      <c r="O215" s="6"/>
      <c r="P215" s="4"/>
    </row>
    <row r="216" spans="1:16" ht="10.9" customHeight="1">
      <c r="A216" s="128" t="s">
        <v>35</v>
      </c>
      <c r="B216" s="128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4"/>
    </row>
    <row r="217" spans="1:16" ht="12.95" customHeight="1">
      <c r="A217" s="129" t="s">
        <v>7</v>
      </c>
      <c r="B217" s="130"/>
      <c r="C217" s="130"/>
      <c r="D217" s="130"/>
      <c r="E217" s="130"/>
      <c r="F217" s="130"/>
      <c r="G217" s="130"/>
      <c r="H217" s="130"/>
      <c r="I217" s="131"/>
      <c r="J217" s="134" t="s">
        <v>8</v>
      </c>
      <c r="K217" s="134" t="s">
        <v>9</v>
      </c>
      <c r="L217" s="134"/>
      <c r="M217" s="134"/>
      <c r="N217" s="134" t="s">
        <v>44</v>
      </c>
      <c r="O217" s="134" t="s">
        <v>11</v>
      </c>
      <c r="P217" s="4"/>
    </row>
    <row r="218" spans="1:16" ht="25.7" customHeight="1">
      <c r="A218" s="132"/>
      <c r="B218" s="128"/>
      <c r="C218" s="128"/>
      <c r="D218" s="128"/>
      <c r="E218" s="128"/>
      <c r="F218" s="128"/>
      <c r="G218" s="128"/>
      <c r="H218" s="128"/>
      <c r="I218" s="133"/>
      <c r="J218" s="134"/>
      <c r="K218" s="8" t="s">
        <v>12</v>
      </c>
      <c r="L218" s="8" t="s">
        <v>13</v>
      </c>
      <c r="M218" s="8" t="s">
        <v>14</v>
      </c>
      <c r="N218" s="134"/>
      <c r="O218" s="134"/>
      <c r="P218" s="4"/>
    </row>
    <row r="219" spans="1:16" s="53" customFormat="1" ht="14.65" customHeight="1">
      <c r="A219" s="137" t="s">
        <v>63</v>
      </c>
      <c r="B219" s="138"/>
      <c r="C219" s="138"/>
      <c r="D219" s="138"/>
      <c r="E219" s="138"/>
      <c r="F219" s="138"/>
      <c r="G219" s="138"/>
      <c r="H219" s="138"/>
      <c r="I219" s="139"/>
      <c r="J219" s="49">
        <v>60</v>
      </c>
      <c r="K219" s="54">
        <v>0.48</v>
      </c>
      <c r="L219" s="54">
        <v>0.06</v>
      </c>
      <c r="M219" s="54">
        <v>1.56</v>
      </c>
      <c r="N219" s="50">
        <f t="shared" ref="N219:N224" si="36">(K219+M219)*4+(L219*9)</f>
        <v>8.6999999999999993</v>
      </c>
      <c r="O219" s="27">
        <v>321</v>
      </c>
      <c r="P219" s="55"/>
    </row>
    <row r="220" spans="1:16" ht="15.6" customHeight="1">
      <c r="A220" s="137" t="s">
        <v>80</v>
      </c>
      <c r="B220" s="138"/>
      <c r="C220" s="138"/>
      <c r="D220" s="138"/>
      <c r="E220" s="138"/>
      <c r="F220" s="138"/>
      <c r="G220" s="138"/>
      <c r="H220" s="138"/>
      <c r="I220" s="139"/>
      <c r="J220" s="11">
        <v>200</v>
      </c>
      <c r="K220" s="12">
        <v>0.5</v>
      </c>
      <c r="L220" s="12">
        <v>15.98</v>
      </c>
      <c r="M220" s="12">
        <v>15</v>
      </c>
      <c r="N220" s="10">
        <f t="shared" si="36"/>
        <v>205.82</v>
      </c>
      <c r="O220" s="11" t="s">
        <v>81</v>
      </c>
      <c r="P220" s="4"/>
    </row>
    <row r="221" spans="1:16" s="53" customFormat="1" ht="15.6" customHeight="1">
      <c r="A221" s="137" t="s">
        <v>82</v>
      </c>
      <c r="B221" s="138"/>
      <c r="C221" s="138"/>
      <c r="D221" s="138"/>
      <c r="E221" s="138"/>
      <c r="F221" s="138"/>
      <c r="G221" s="138"/>
      <c r="H221" s="138"/>
      <c r="I221" s="139"/>
      <c r="J221" s="27">
        <v>200</v>
      </c>
      <c r="K221" s="67">
        <v>20.69</v>
      </c>
      <c r="L221" s="67">
        <v>10.1</v>
      </c>
      <c r="M221" s="67">
        <v>66</v>
      </c>
      <c r="N221" s="50">
        <f t="shared" si="36"/>
        <v>437.65999999999997</v>
      </c>
      <c r="O221" s="27">
        <v>436</v>
      </c>
      <c r="P221" s="55"/>
    </row>
    <row r="222" spans="1:16" ht="15" customHeight="1">
      <c r="A222" s="137" t="s">
        <v>19</v>
      </c>
      <c r="B222" s="138"/>
      <c r="C222" s="138"/>
      <c r="D222" s="138"/>
      <c r="E222" s="138"/>
      <c r="F222" s="138"/>
      <c r="G222" s="138"/>
      <c r="H222" s="138"/>
      <c r="I222" s="139"/>
      <c r="J222" s="11">
        <v>200</v>
      </c>
      <c r="K222" s="11">
        <v>0</v>
      </c>
      <c r="L222" s="11">
        <v>0</v>
      </c>
      <c r="M222" s="11">
        <v>5.6</v>
      </c>
      <c r="N222" s="10">
        <f t="shared" si="36"/>
        <v>22.4</v>
      </c>
      <c r="O222" s="11">
        <v>685</v>
      </c>
      <c r="P222" s="4"/>
    </row>
    <row r="223" spans="1:16" s="53" customFormat="1" ht="15" customHeight="1">
      <c r="A223" s="143" t="s">
        <v>51</v>
      </c>
      <c r="B223" s="144"/>
      <c r="C223" s="144"/>
      <c r="D223" s="144"/>
      <c r="E223" s="144"/>
      <c r="F223" s="144"/>
      <c r="G223" s="144"/>
      <c r="H223" s="144"/>
      <c r="I223" s="145"/>
      <c r="J223" s="54">
        <v>30</v>
      </c>
      <c r="K223" s="54">
        <v>2.42</v>
      </c>
      <c r="L223" s="54">
        <v>0.3</v>
      </c>
      <c r="M223" s="54">
        <v>14.64</v>
      </c>
      <c r="N223" s="10">
        <f t="shared" si="36"/>
        <v>70.940000000000012</v>
      </c>
      <c r="O223" s="27">
        <v>4</v>
      </c>
      <c r="P223" s="55"/>
    </row>
    <row r="224" spans="1:16" s="53" customFormat="1" ht="13.9" customHeight="1">
      <c r="A224" s="143" t="s">
        <v>52</v>
      </c>
      <c r="B224" s="144"/>
      <c r="C224" s="144"/>
      <c r="D224" s="144"/>
      <c r="E224" s="144"/>
      <c r="F224" s="144"/>
      <c r="G224" s="144"/>
      <c r="H224" s="144"/>
      <c r="I224" s="145"/>
      <c r="J224" s="21">
        <v>30</v>
      </c>
      <c r="K224" s="21">
        <v>2.5499999999999998</v>
      </c>
      <c r="L224" s="21">
        <v>0.99</v>
      </c>
      <c r="M224" s="21">
        <v>14.49</v>
      </c>
      <c r="N224" s="10">
        <f t="shared" si="36"/>
        <v>77.069999999999993</v>
      </c>
      <c r="O224" s="56" t="s">
        <v>23</v>
      </c>
      <c r="P224" s="55"/>
    </row>
    <row r="225" spans="1:17" ht="12.6" customHeight="1">
      <c r="A225" s="156" t="s">
        <v>25</v>
      </c>
      <c r="B225" s="157"/>
      <c r="C225" s="157"/>
      <c r="D225" s="157"/>
      <c r="E225" s="157"/>
      <c r="F225" s="157"/>
      <c r="G225" s="157"/>
      <c r="H225" s="157"/>
      <c r="I225" s="158"/>
      <c r="J225" s="57">
        <f>J219+J220+J221+J222+J223+J224</f>
        <v>720</v>
      </c>
      <c r="K225" s="57">
        <f t="shared" ref="K225:N225" si="37">K219+K220+K221+K222+K223+K224</f>
        <v>26.640000000000004</v>
      </c>
      <c r="L225" s="57">
        <f t="shared" si="37"/>
        <v>27.43</v>
      </c>
      <c r="M225" s="57">
        <f t="shared" si="37"/>
        <v>117.28999999999999</v>
      </c>
      <c r="N225" s="57">
        <f t="shared" si="37"/>
        <v>822.58999999999992</v>
      </c>
      <c r="O225" s="69" t="s">
        <v>38</v>
      </c>
      <c r="P225" s="4"/>
    </row>
    <row r="226" spans="1:17" ht="12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191" t="s">
        <v>39</v>
      </c>
      <c r="K226" s="191"/>
      <c r="L226" s="90"/>
      <c r="M226" s="90"/>
      <c r="N226" s="91"/>
      <c r="O226" s="92"/>
      <c r="P226" s="4"/>
      <c r="Q226" s="4"/>
    </row>
    <row r="227" spans="1:17" ht="12.95" customHeight="1">
      <c r="A227" s="134" t="s">
        <v>7</v>
      </c>
      <c r="B227" s="134"/>
      <c r="C227" s="134"/>
      <c r="D227" s="134"/>
      <c r="E227" s="134"/>
      <c r="F227" s="134"/>
      <c r="G227" s="134"/>
      <c r="H227" s="134"/>
      <c r="I227" s="134"/>
      <c r="J227" s="134" t="s">
        <v>8</v>
      </c>
      <c r="K227" s="134" t="s">
        <v>9</v>
      </c>
      <c r="L227" s="134"/>
      <c r="M227" s="134"/>
      <c r="N227" s="134" t="s">
        <v>44</v>
      </c>
      <c r="O227" s="134" t="s">
        <v>11</v>
      </c>
      <c r="P227" s="4"/>
      <c r="Q227" s="4"/>
    </row>
    <row r="228" spans="1:17" ht="13.5" customHeight="1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8" t="s">
        <v>12</v>
      </c>
      <c r="L228" s="8" t="s">
        <v>13</v>
      </c>
      <c r="M228" s="8" t="s">
        <v>14</v>
      </c>
      <c r="N228" s="134"/>
      <c r="O228" s="134"/>
      <c r="P228" s="4"/>
      <c r="Q228" s="4"/>
    </row>
    <row r="229" spans="1:17" ht="14.25" customHeight="1">
      <c r="A229" s="161" t="s">
        <v>83</v>
      </c>
      <c r="B229" s="162"/>
      <c r="C229" s="162"/>
      <c r="D229" s="162"/>
      <c r="E229" s="162"/>
      <c r="F229" s="162"/>
      <c r="G229" s="162"/>
      <c r="H229" s="162"/>
      <c r="I229" s="163"/>
      <c r="J229" s="39">
        <v>80</v>
      </c>
      <c r="K229" s="71">
        <v>5.96</v>
      </c>
      <c r="L229" s="71">
        <v>10.02</v>
      </c>
      <c r="M229" s="71">
        <v>41.7</v>
      </c>
      <c r="N229" s="40">
        <v>270.3</v>
      </c>
      <c r="O229" s="39">
        <v>424</v>
      </c>
      <c r="P229" s="4"/>
      <c r="Q229" s="4"/>
    </row>
    <row r="230" spans="1:17" ht="12" customHeight="1">
      <c r="A230" s="164" t="s">
        <v>41</v>
      </c>
      <c r="B230" s="165"/>
      <c r="C230" s="165"/>
      <c r="D230" s="165"/>
      <c r="E230" s="165"/>
      <c r="F230" s="165"/>
      <c r="G230" s="165"/>
      <c r="H230" s="165"/>
      <c r="I230" s="166"/>
      <c r="J230" s="18">
        <v>200</v>
      </c>
      <c r="K230" s="18">
        <v>0.8</v>
      </c>
      <c r="L230" s="18">
        <v>0</v>
      </c>
      <c r="M230" s="18">
        <v>23</v>
      </c>
      <c r="N230" s="41">
        <v>94</v>
      </c>
      <c r="O230" s="18"/>
      <c r="P230" s="4"/>
      <c r="Q230" s="4"/>
    </row>
    <row r="231" spans="1:17" ht="21.75" customHeight="1">
      <c r="A231" s="179" t="s">
        <v>25</v>
      </c>
      <c r="B231" s="180"/>
      <c r="C231" s="180"/>
      <c r="D231" s="180"/>
      <c r="E231" s="180"/>
      <c r="F231" s="180"/>
      <c r="G231" s="180"/>
      <c r="H231" s="180"/>
      <c r="I231" s="181"/>
      <c r="J231" s="57">
        <f>J229+J230</f>
        <v>280</v>
      </c>
      <c r="K231" s="57">
        <f t="shared" ref="K231:N231" si="38">K229+K230</f>
        <v>6.76</v>
      </c>
      <c r="L231" s="57">
        <f t="shared" si="38"/>
        <v>10.02</v>
      </c>
      <c r="M231" s="57">
        <f t="shared" si="38"/>
        <v>64.7</v>
      </c>
      <c r="N231" s="57">
        <f t="shared" si="38"/>
        <v>364.3</v>
      </c>
      <c r="O231" s="63"/>
      <c r="P231" s="4"/>
      <c r="Q231" s="4"/>
    </row>
    <row r="232" spans="1:17" ht="12" customHeight="1">
      <c r="A232" s="35"/>
      <c r="B232" s="35"/>
      <c r="C232" s="35"/>
      <c r="D232" s="35"/>
      <c r="E232" s="35"/>
      <c r="F232" s="35"/>
      <c r="G232" s="35"/>
      <c r="H232" s="35"/>
      <c r="I232" s="93"/>
      <c r="J232" s="61"/>
      <c r="K232" s="61"/>
      <c r="L232" s="61"/>
      <c r="M232" s="61"/>
      <c r="N232" s="61"/>
      <c r="O232" s="69"/>
      <c r="P232" s="4"/>
    </row>
    <row r="233" spans="1:17" ht="12" customHeight="1">
      <c r="A233" s="35"/>
      <c r="B233" s="35"/>
      <c r="C233" s="35"/>
      <c r="D233" s="35"/>
      <c r="E233" s="35"/>
      <c r="F233" s="35"/>
      <c r="G233" s="35"/>
      <c r="H233" s="35"/>
      <c r="I233" s="93"/>
      <c r="J233" s="61"/>
      <c r="K233" s="61"/>
      <c r="L233" s="61"/>
      <c r="M233" s="61"/>
      <c r="N233" s="61"/>
      <c r="O233" s="69"/>
      <c r="P233" s="4"/>
    </row>
    <row r="234" spans="1:17" ht="12" customHeight="1">
      <c r="A234" s="192" t="s">
        <v>84</v>
      </c>
      <c r="B234" s="192"/>
      <c r="C234" s="192"/>
      <c r="D234" s="192"/>
      <c r="E234" s="192"/>
      <c r="F234" s="192"/>
      <c r="G234" s="192"/>
      <c r="H234" s="192"/>
      <c r="I234" s="192"/>
      <c r="J234" s="8"/>
      <c r="K234" s="8"/>
      <c r="L234" s="8"/>
      <c r="M234" s="8"/>
      <c r="N234" s="8"/>
      <c r="O234" s="65"/>
      <c r="P234" s="4"/>
    </row>
    <row r="235" spans="1:17" ht="21.6" customHeight="1">
      <c r="A235" s="193" t="s">
        <v>85</v>
      </c>
      <c r="B235" s="194"/>
      <c r="C235" s="194"/>
      <c r="D235" s="194"/>
      <c r="E235" s="194"/>
      <c r="F235" s="194"/>
      <c r="G235" s="194"/>
      <c r="H235" s="194"/>
      <c r="I235" s="195"/>
      <c r="J235" s="8"/>
      <c r="K235" s="8"/>
      <c r="L235" s="8"/>
      <c r="M235" s="8"/>
      <c r="N235" s="8"/>
      <c r="O235" s="65"/>
      <c r="P235" s="4"/>
    </row>
    <row r="236" spans="1:17" ht="21" customHeight="1">
      <c r="A236" s="192" t="s">
        <v>86</v>
      </c>
      <c r="B236" s="192"/>
      <c r="C236" s="192"/>
      <c r="D236" s="192"/>
      <c r="E236" s="192"/>
      <c r="F236" s="192"/>
      <c r="G236" s="192"/>
      <c r="H236" s="192"/>
      <c r="I236" s="192"/>
      <c r="J236" s="8"/>
      <c r="K236" s="8"/>
      <c r="L236" s="8"/>
      <c r="M236" s="8"/>
      <c r="N236" s="8"/>
      <c r="O236" s="65"/>
      <c r="P236" s="4"/>
    </row>
    <row r="237" spans="1:17" ht="23.45" customHeight="1">
      <c r="A237" s="193" t="s">
        <v>85</v>
      </c>
      <c r="B237" s="194"/>
      <c r="C237" s="194"/>
      <c r="D237" s="194"/>
      <c r="E237" s="194"/>
      <c r="F237" s="194"/>
      <c r="G237" s="194"/>
      <c r="H237" s="194"/>
      <c r="I237" s="195"/>
      <c r="J237" s="8"/>
      <c r="K237" s="8"/>
      <c r="L237" s="8"/>
      <c r="M237" s="8"/>
      <c r="N237" s="8"/>
      <c r="O237" s="65"/>
      <c r="P237" s="4"/>
    </row>
    <row r="238" spans="1:17" ht="18.600000000000001" customHeight="1">
      <c r="A238" s="192" t="s">
        <v>87</v>
      </c>
      <c r="B238" s="192"/>
      <c r="C238" s="192"/>
      <c r="D238" s="192"/>
      <c r="E238" s="192"/>
      <c r="F238" s="192"/>
      <c r="G238" s="192"/>
      <c r="H238" s="192"/>
      <c r="I238" s="192"/>
      <c r="J238" s="8"/>
      <c r="K238" s="94">
        <f>K50+K94+K137+K182+K225</f>
        <v>133.45000000000002</v>
      </c>
      <c r="L238" s="94">
        <f>L50+L94+L137+L182+L225</f>
        <v>137.36999999999998</v>
      </c>
      <c r="M238" s="94">
        <f>M50+M94+M137+M182+M225</f>
        <v>585.42000000000007</v>
      </c>
      <c r="N238" s="94">
        <f>N50+N94+N137+N182+N225</f>
        <v>4111.8100000000004</v>
      </c>
      <c r="O238" s="65"/>
      <c r="P238" s="4"/>
    </row>
    <row r="239" spans="1:17" ht="16.149999999999999" customHeight="1">
      <c r="A239" s="193" t="s">
        <v>85</v>
      </c>
      <c r="B239" s="194"/>
      <c r="C239" s="194"/>
      <c r="D239" s="194"/>
      <c r="E239" s="194"/>
      <c r="F239" s="194"/>
      <c r="G239" s="194"/>
      <c r="H239" s="194"/>
      <c r="I239" s="195"/>
      <c r="J239" s="8"/>
      <c r="K239" s="8">
        <f>K238/5</f>
        <v>26.690000000000005</v>
      </c>
      <c r="L239" s="8">
        <f t="shared" ref="L239:N241" si="39">L238/5</f>
        <v>27.473999999999997</v>
      </c>
      <c r="M239" s="8">
        <f t="shared" si="39"/>
        <v>117.08400000000002</v>
      </c>
      <c r="N239" s="8">
        <f t="shared" si="39"/>
        <v>822.36200000000008</v>
      </c>
      <c r="O239" s="65"/>
      <c r="P239" s="4"/>
    </row>
    <row r="240" spans="1:17" ht="21" customHeight="1">
      <c r="A240" s="192" t="s">
        <v>88</v>
      </c>
      <c r="B240" s="192"/>
      <c r="C240" s="192"/>
      <c r="D240" s="192"/>
      <c r="E240" s="192"/>
      <c r="F240" s="192"/>
      <c r="G240" s="192"/>
      <c r="H240" s="192"/>
      <c r="I240" s="192"/>
      <c r="J240" s="8"/>
      <c r="K240" s="52"/>
      <c r="L240" s="52"/>
      <c r="M240" s="52"/>
      <c r="N240" s="52"/>
      <c r="O240" s="65"/>
      <c r="P240" s="4"/>
    </row>
    <row r="241" spans="1:16" ht="21" customHeight="1">
      <c r="A241" s="193" t="s">
        <v>85</v>
      </c>
      <c r="B241" s="194"/>
      <c r="C241" s="194"/>
      <c r="D241" s="194"/>
      <c r="E241" s="194"/>
      <c r="F241" s="194"/>
      <c r="G241" s="194"/>
      <c r="H241" s="194"/>
      <c r="I241" s="195"/>
      <c r="J241" s="8"/>
      <c r="K241" s="8">
        <f>K240/5</f>
        <v>0</v>
      </c>
      <c r="L241" s="8">
        <f t="shared" si="39"/>
        <v>0</v>
      </c>
      <c r="M241" s="8">
        <f t="shared" si="39"/>
        <v>0</v>
      </c>
      <c r="N241" s="8">
        <f t="shared" si="39"/>
        <v>0</v>
      </c>
      <c r="O241" s="65"/>
      <c r="P241" s="4"/>
    </row>
    <row r="242" spans="1:16" ht="13.15" customHeight="1">
      <c r="A242" s="196" t="s">
        <v>89</v>
      </c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196"/>
      <c r="N242" s="196"/>
      <c r="O242" s="196"/>
      <c r="P242" s="196"/>
    </row>
    <row r="243" spans="1:16" ht="15" customHeight="1">
      <c r="A243" s="197" t="s">
        <v>5</v>
      </c>
      <c r="B243" s="197"/>
      <c r="C243" s="197"/>
      <c r="D243" s="197"/>
      <c r="E243" s="197"/>
      <c r="F243" s="197"/>
      <c r="G243" s="197"/>
      <c r="H243" s="197"/>
      <c r="I243" s="197"/>
      <c r="J243" s="197"/>
      <c r="K243" s="197"/>
      <c r="L243" s="197"/>
      <c r="M243" s="197"/>
      <c r="N243" s="197"/>
      <c r="O243" s="197"/>
      <c r="P243" s="4"/>
    </row>
    <row r="244" spans="1:16" ht="15" customHeight="1">
      <c r="A244" s="6"/>
      <c r="B244" s="6"/>
      <c r="C244" s="6"/>
      <c r="D244" s="6"/>
      <c r="E244" s="6"/>
      <c r="F244" s="6"/>
      <c r="G244" s="6"/>
      <c r="H244" s="6"/>
      <c r="I244" s="6"/>
      <c r="J244" s="5"/>
      <c r="K244" s="5" t="s">
        <v>70</v>
      </c>
      <c r="L244" s="5"/>
      <c r="M244" s="5"/>
      <c r="N244" s="5"/>
      <c r="O244" s="5"/>
      <c r="P244" s="4"/>
    </row>
    <row r="245" spans="1:16" ht="12.95" customHeight="1">
      <c r="A245" s="129" t="s">
        <v>7</v>
      </c>
      <c r="B245" s="130"/>
      <c r="C245" s="130"/>
      <c r="D245" s="130"/>
      <c r="E245" s="130"/>
      <c r="F245" s="130"/>
      <c r="G245" s="130"/>
      <c r="H245" s="130"/>
      <c r="I245" s="131"/>
      <c r="J245" s="134" t="s">
        <v>8</v>
      </c>
      <c r="K245" s="134" t="s">
        <v>9</v>
      </c>
      <c r="L245" s="134"/>
      <c r="M245" s="134"/>
      <c r="N245" s="134" t="s">
        <v>44</v>
      </c>
      <c r="O245" s="134" t="s">
        <v>11</v>
      </c>
      <c r="P245" s="4"/>
    </row>
    <row r="246" spans="1:16" ht="19.5" customHeight="1">
      <c r="A246" s="132"/>
      <c r="B246" s="128"/>
      <c r="C246" s="128"/>
      <c r="D246" s="128"/>
      <c r="E246" s="128"/>
      <c r="F246" s="128"/>
      <c r="G246" s="128"/>
      <c r="H246" s="128"/>
      <c r="I246" s="133"/>
      <c r="J246" s="134"/>
      <c r="K246" s="8" t="s">
        <v>12</v>
      </c>
      <c r="L246" s="8" t="s">
        <v>13</v>
      </c>
      <c r="M246" s="8" t="s">
        <v>14</v>
      </c>
      <c r="N246" s="134"/>
      <c r="O246" s="134"/>
      <c r="P246" s="4"/>
    </row>
    <row r="247" spans="1:16" ht="12" customHeight="1">
      <c r="A247" s="135" t="s">
        <v>15</v>
      </c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4"/>
    </row>
    <row r="248" spans="1:16" ht="12" customHeight="1">
      <c r="A248" s="188" t="s">
        <v>90</v>
      </c>
      <c r="B248" s="189"/>
      <c r="C248" s="189"/>
      <c r="D248" s="189"/>
      <c r="E248" s="189"/>
      <c r="F248" s="189"/>
      <c r="G248" s="189"/>
      <c r="H248" s="189"/>
      <c r="I248" s="190"/>
      <c r="J248" s="11">
        <v>90</v>
      </c>
      <c r="K248" s="14">
        <v>6.48</v>
      </c>
      <c r="L248" s="14">
        <v>13.15</v>
      </c>
      <c r="M248" s="14">
        <v>0</v>
      </c>
      <c r="N248" s="10">
        <f t="shared" ref="N248:N253" si="40">(K248+M248)*4+(L248*9)</f>
        <v>144.27000000000001</v>
      </c>
      <c r="O248" s="11">
        <v>501</v>
      </c>
      <c r="P248" s="4"/>
    </row>
    <row r="249" spans="1:16" ht="13.9" customHeight="1">
      <c r="A249" s="137" t="s">
        <v>67</v>
      </c>
      <c r="B249" s="138"/>
      <c r="C249" s="138"/>
      <c r="D249" s="138"/>
      <c r="E249" s="138"/>
      <c r="F249" s="138"/>
      <c r="G249" s="138"/>
      <c r="H249" s="138"/>
      <c r="I249" s="139"/>
      <c r="J249" s="11">
        <v>160</v>
      </c>
      <c r="K249" s="12">
        <v>4.99</v>
      </c>
      <c r="L249" s="12">
        <v>0.85</v>
      </c>
      <c r="M249" s="12">
        <v>31.8</v>
      </c>
      <c r="N249" s="10">
        <f t="shared" si="40"/>
        <v>154.81</v>
      </c>
      <c r="O249" s="11">
        <v>516</v>
      </c>
      <c r="P249" s="4"/>
    </row>
    <row r="250" spans="1:16" ht="12" customHeight="1">
      <c r="A250" s="137" t="s">
        <v>91</v>
      </c>
      <c r="B250" s="138"/>
      <c r="C250" s="138"/>
      <c r="D250" s="138"/>
      <c r="E250" s="138"/>
      <c r="F250" s="138"/>
      <c r="G250" s="138"/>
      <c r="H250" s="138"/>
      <c r="I250" s="139"/>
      <c r="J250" s="11">
        <v>30</v>
      </c>
      <c r="K250" s="12">
        <v>0.36</v>
      </c>
      <c r="L250" s="12">
        <v>1.19</v>
      </c>
      <c r="M250" s="12">
        <v>1.28</v>
      </c>
      <c r="N250" s="12">
        <v>14.82</v>
      </c>
      <c r="O250" s="11">
        <v>833</v>
      </c>
      <c r="P250" s="4"/>
    </row>
    <row r="251" spans="1:16" ht="14.45" customHeight="1">
      <c r="A251" s="137" t="s">
        <v>92</v>
      </c>
      <c r="B251" s="138"/>
      <c r="C251" s="138"/>
      <c r="D251" s="138"/>
      <c r="E251" s="138"/>
      <c r="F251" s="138"/>
      <c r="G251" s="138"/>
      <c r="H251" s="138"/>
      <c r="I251" s="139"/>
      <c r="J251" s="11">
        <v>200</v>
      </c>
      <c r="K251" s="11">
        <v>1</v>
      </c>
      <c r="L251" s="11">
        <v>0.2</v>
      </c>
      <c r="M251" s="11">
        <v>19.600000000000001</v>
      </c>
      <c r="N251" s="11">
        <v>83.4</v>
      </c>
      <c r="O251" s="11">
        <v>602</v>
      </c>
      <c r="P251" s="4"/>
    </row>
    <row r="252" spans="1:16" ht="13.15" customHeight="1">
      <c r="A252" s="143" t="s">
        <v>33</v>
      </c>
      <c r="B252" s="144"/>
      <c r="C252" s="144"/>
      <c r="D252" s="144"/>
      <c r="E252" s="144"/>
      <c r="F252" s="144"/>
      <c r="G252" s="144"/>
      <c r="H252" s="144"/>
      <c r="I252" s="145"/>
      <c r="J252" s="12">
        <v>20</v>
      </c>
      <c r="K252" s="12">
        <v>1.61</v>
      </c>
      <c r="L252" s="12">
        <v>0.2</v>
      </c>
      <c r="M252" s="12">
        <v>9.76</v>
      </c>
      <c r="N252" s="10">
        <f t="shared" si="40"/>
        <v>47.279999999999994</v>
      </c>
      <c r="O252" s="11">
        <v>4</v>
      </c>
      <c r="P252" s="4"/>
    </row>
    <row r="253" spans="1:16" ht="15" customHeight="1">
      <c r="A253" s="146" t="s">
        <v>22</v>
      </c>
      <c r="B253" s="147"/>
      <c r="C253" s="147"/>
      <c r="D253" s="147"/>
      <c r="E253" s="147"/>
      <c r="F253" s="147"/>
      <c r="G253" s="147"/>
      <c r="H253" s="147"/>
      <c r="I253" s="148"/>
      <c r="J253" s="18">
        <v>10</v>
      </c>
      <c r="K253" s="18">
        <v>0.85</v>
      </c>
      <c r="L253" s="18">
        <v>0.33</v>
      </c>
      <c r="M253" s="18">
        <v>4.83</v>
      </c>
      <c r="N253" s="10">
        <f t="shared" si="40"/>
        <v>25.689999999999998</v>
      </c>
      <c r="O253" s="19" t="s">
        <v>23</v>
      </c>
      <c r="P253" s="4"/>
    </row>
    <row r="254" spans="1:16" ht="12" customHeight="1">
      <c r="A254" s="156" t="s">
        <v>25</v>
      </c>
      <c r="B254" s="157"/>
      <c r="C254" s="157"/>
      <c r="D254" s="157"/>
      <c r="E254" s="157"/>
      <c r="F254" s="157"/>
      <c r="G254" s="157"/>
      <c r="H254" s="157"/>
      <c r="I254" s="158"/>
      <c r="J254" s="57">
        <f>SUM(J248:J253)</f>
        <v>510</v>
      </c>
      <c r="K254" s="57">
        <f t="shared" ref="K254:N254" si="41">SUM(K248:K253)</f>
        <v>15.29</v>
      </c>
      <c r="L254" s="57">
        <f t="shared" si="41"/>
        <v>15.919999999999998</v>
      </c>
      <c r="M254" s="57">
        <f t="shared" si="41"/>
        <v>67.27</v>
      </c>
      <c r="N254" s="57">
        <f t="shared" si="41"/>
        <v>470.27000000000004</v>
      </c>
      <c r="O254" s="69" t="s">
        <v>38</v>
      </c>
      <c r="P254" s="4"/>
    </row>
    <row r="255" spans="1:16" ht="14.25" customHeight="1">
      <c r="A255" s="183" t="s">
        <v>26</v>
      </c>
      <c r="B255" s="184"/>
      <c r="C255" s="184"/>
      <c r="D255" s="184"/>
      <c r="E255" s="184"/>
      <c r="F255" s="184"/>
      <c r="G255" s="184"/>
      <c r="H255" s="184"/>
      <c r="I255" s="184"/>
      <c r="J255" s="184"/>
      <c r="K255" s="184"/>
      <c r="L255" s="184"/>
      <c r="M255" s="184"/>
      <c r="N255" s="184"/>
      <c r="O255" s="136"/>
      <c r="P255" s="4"/>
    </row>
    <row r="256" spans="1:16" s="45" customFormat="1" ht="23.25" customHeight="1">
      <c r="A256" s="137" t="s">
        <v>45</v>
      </c>
      <c r="B256" s="138"/>
      <c r="C256" s="138"/>
      <c r="D256" s="138"/>
      <c r="E256" s="138"/>
      <c r="F256" s="138"/>
      <c r="G256" s="138"/>
      <c r="H256" s="138"/>
      <c r="I256" s="139"/>
      <c r="J256" s="14">
        <v>70</v>
      </c>
      <c r="K256" s="14">
        <v>5.6</v>
      </c>
      <c r="L256" s="14">
        <v>12.6</v>
      </c>
      <c r="M256" s="14">
        <v>13.13</v>
      </c>
      <c r="N256" s="46">
        <f t="shared" ref="N256:N279" si="42">(K256+M256)*4+(L256*9)</f>
        <v>188.32</v>
      </c>
      <c r="O256" s="11" t="s">
        <v>46</v>
      </c>
      <c r="P256" s="47"/>
    </row>
    <row r="257" spans="1:16" ht="12" customHeight="1">
      <c r="A257" s="137" t="s">
        <v>93</v>
      </c>
      <c r="B257" s="138"/>
      <c r="C257" s="138"/>
      <c r="D257" s="138"/>
      <c r="E257" s="138"/>
      <c r="F257" s="138"/>
      <c r="G257" s="138"/>
      <c r="H257" s="138"/>
      <c r="I257" s="139"/>
      <c r="J257" s="11">
        <v>200</v>
      </c>
      <c r="K257" s="14">
        <v>6.4</v>
      </c>
      <c r="L257" s="14">
        <v>2.42</v>
      </c>
      <c r="M257" s="14">
        <v>19.899999999999999</v>
      </c>
      <c r="N257" s="10">
        <f t="shared" si="42"/>
        <v>126.97999999999999</v>
      </c>
      <c r="O257" s="11">
        <v>451</v>
      </c>
      <c r="P257" s="4"/>
    </row>
    <row r="258" spans="1:16" s="53" customFormat="1" ht="15" customHeight="1">
      <c r="A258" s="143" t="s">
        <v>51</v>
      </c>
      <c r="B258" s="144"/>
      <c r="C258" s="144"/>
      <c r="D258" s="144"/>
      <c r="E258" s="144"/>
      <c r="F258" s="144"/>
      <c r="G258" s="144"/>
      <c r="H258" s="144"/>
      <c r="I258" s="145"/>
      <c r="J258" s="54">
        <v>30</v>
      </c>
      <c r="K258" s="54">
        <v>2.42</v>
      </c>
      <c r="L258" s="54">
        <v>0.3</v>
      </c>
      <c r="M258" s="54">
        <v>14.64</v>
      </c>
      <c r="N258" s="10">
        <f t="shared" si="42"/>
        <v>70.940000000000012</v>
      </c>
      <c r="O258" s="27">
        <v>4</v>
      </c>
      <c r="P258" s="55"/>
    </row>
    <row r="259" spans="1:16" ht="14.45" customHeight="1">
      <c r="A259" s="137" t="s">
        <v>92</v>
      </c>
      <c r="B259" s="138"/>
      <c r="C259" s="138"/>
      <c r="D259" s="138"/>
      <c r="E259" s="138"/>
      <c r="F259" s="138"/>
      <c r="G259" s="138"/>
      <c r="H259" s="138"/>
      <c r="I259" s="139"/>
      <c r="J259" s="11">
        <v>200</v>
      </c>
      <c r="K259" s="11">
        <v>1</v>
      </c>
      <c r="L259" s="11">
        <v>0.2</v>
      </c>
      <c r="M259" s="11">
        <v>19.600000000000001</v>
      </c>
      <c r="N259" s="11">
        <v>83.4</v>
      </c>
      <c r="O259" s="11">
        <v>602</v>
      </c>
      <c r="P259" s="4"/>
    </row>
    <row r="260" spans="1:16" ht="14.45" customHeight="1">
      <c r="A260" s="150" t="s">
        <v>25</v>
      </c>
      <c r="B260" s="150"/>
      <c r="C260" s="150"/>
      <c r="D260" s="150"/>
      <c r="E260" s="150"/>
      <c r="F260" s="150"/>
      <c r="G260" s="150"/>
      <c r="H260" s="150"/>
      <c r="I260" s="150"/>
      <c r="J260" s="8">
        <f>SUM(J256:J259)</f>
        <v>500</v>
      </c>
      <c r="K260" s="8">
        <f>SUM(K256:K259)</f>
        <v>15.42</v>
      </c>
      <c r="L260" s="8">
        <f>SUM(L256:L259)</f>
        <v>15.52</v>
      </c>
      <c r="M260" s="8">
        <f>SUM(M256:M259)</f>
        <v>67.27000000000001</v>
      </c>
      <c r="N260" s="10">
        <f t="shared" si="42"/>
        <v>470.44000000000005</v>
      </c>
      <c r="O260" s="37"/>
      <c r="P260" s="4"/>
    </row>
    <row r="261" spans="1:16" ht="14.4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5"/>
      <c r="K261" s="5" t="s">
        <v>30</v>
      </c>
      <c r="L261" s="5"/>
      <c r="M261" s="5"/>
      <c r="N261" s="95"/>
      <c r="O261" s="37"/>
      <c r="P261" s="4"/>
    </row>
    <row r="262" spans="1:16" ht="12" customHeight="1">
      <c r="A262" s="129" t="s">
        <v>7</v>
      </c>
      <c r="B262" s="130"/>
      <c r="C262" s="130"/>
      <c r="D262" s="130"/>
      <c r="E262" s="130"/>
      <c r="F262" s="130"/>
      <c r="G262" s="130"/>
      <c r="H262" s="130"/>
      <c r="I262" s="131"/>
      <c r="J262" s="134" t="s">
        <v>8</v>
      </c>
      <c r="K262" s="134" t="s">
        <v>9</v>
      </c>
      <c r="L262" s="134"/>
      <c r="M262" s="134"/>
      <c r="N262" s="134" t="s">
        <v>44</v>
      </c>
      <c r="O262" s="134" t="s">
        <v>11</v>
      </c>
      <c r="P262" s="4"/>
    </row>
    <row r="263" spans="1:16" ht="12" customHeight="1">
      <c r="A263" s="132"/>
      <c r="B263" s="128"/>
      <c r="C263" s="128"/>
      <c r="D263" s="128"/>
      <c r="E263" s="128"/>
      <c r="F263" s="128"/>
      <c r="G263" s="128"/>
      <c r="H263" s="128"/>
      <c r="I263" s="133"/>
      <c r="J263" s="134"/>
      <c r="K263" s="8" t="s">
        <v>12</v>
      </c>
      <c r="L263" s="8" t="s">
        <v>13</v>
      </c>
      <c r="M263" s="8" t="s">
        <v>14</v>
      </c>
      <c r="N263" s="134"/>
      <c r="O263" s="134"/>
      <c r="P263" s="4"/>
    </row>
    <row r="264" spans="1:16" s="53" customFormat="1" ht="12" customHeight="1">
      <c r="A264" s="137" t="s">
        <v>94</v>
      </c>
      <c r="B264" s="138"/>
      <c r="C264" s="138"/>
      <c r="D264" s="138"/>
      <c r="E264" s="138"/>
      <c r="F264" s="138"/>
      <c r="G264" s="138"/>
      <c r="H264" s="138"/>
      <c r="I264" s="139"/>
      <c r="J264" s="54">
        <v>60</v>
      </c>
      <c r="K264" s="67">
        <v>0.5</v>
      </c>
      <c r="L264" s="67">
        <v>3.13</v>
      </c>
      <c r="M264" s="67">
        <v>4.7</v>
      </c>
      <c r="N264" s="50">
        <f t="shared" si="42"/>
        <v>48.97</v>
      </c>
      <c r="O264" s="27"/>
      <c r="P264" s="55"/>
    </row>
    <row r="265" spans="1:16" ht="13.15" customHeight="1">
      <c r="A265" s="140" t="s">
        <v>73</v>
      </c>
      <c r="B265" s="141"/>
      <c r="C265" s="141"/>
      <c r="D265" s="141"/>
      <c r="E265" s="141"/>
      <c r="F265" s="141"/>
      <c r="G265" s="141"/>
      <c r="H265" s="141"/>
      <c r="I265" s="142"/>
      <c r="J265" s="11">
        <v>200</v>
      </c>
      <c r="K265" s="32">
        <v>2.0499999999999998</v>
      </c>
      <c r="L265" s="32">
        <v>9.2799999999999994</v>
      </c>
      <c r="M265" s="32">
        <v>32.200000000000003</v>
      </c>
      <c r="N265" s="10">
        <f t="shared" si="42"/>
        <v>220.51999999999998</v>
      </c>
      <c r="O265" s="11">
        <v>132</v>
      </c>
      <c r="P265" s="4"/>
    </row>
    <row r="266" spans="1:16" ht="15" customHeight="1">
      <c r="A266" s="137" t="s">
        <v>19</v>
      </c>
      <c r="B266" s="138"/>
      <c r="C266" s="138"/>
      <c r="D266" s="138"/>
      <c r="E266" s="138"/>
      <c r="F266" s="138"/>
      <c r="G266" s="138"/>
      <c r="H266" s="138"/>
      <c r="I266" s="139"/>
      <c r="J266" s="11">
        <v>200</v>
      </c>
      <c r="K266" s="11">
        <v>0</v>
      </c>
      <c r="L266" s="11">
        <v>0</v>
      </c>
      <c r="M266" s="11">
        <v>5.6</v>
      </c>
      <c r="N266" s="10">
        <f t="shared" si="42"/>
        <v>22.4</v>
      </c>
      <c r="O266" s="11">
        <v>685</v>
      </c>
      <c r="P266" s="4"/>
    </row>
    <row r="267" spans="1:16" ht="13.15" customHeight="1">
      <c r="A267" s="143" t="s">
        <v>33</v>
      </c>
      <c r="B267" s="144"/>
      <c r="C267" s="144"/>
      <c r="D267" s="144"/>
      <c r="E267" s="144"/>
      <c r="F267" s="144"/>
      <c r="G267" s="144"/>
      <c r="H267" s="144"/>
      <c r="I267" s="145"/>
      <c r="J267" s="12">
        <v>20</v>
      </c>
      <c r="K267" s="12">
        <v>1.61</v>
      </c>
      <c r="L267" s="12">
        <v>0.2</v>
      </c>
      <c r="M267" s="12">
        <v>9.76</v>
      </c>
      <c r="N267" s="10">
        <f t="shared" si="42"/>
        <v>47.279999999999994</v>
      </c>
      <c r="O267" s="11">
        <v>4</v>
      </c>
      <c r="P267" s="4"/>
    </row>
    <row r="268" spans="1:16" ht="14.45" customHeight="1">
      <c r="A268" s="150" t="s">
        <v>25</v>
      </c>
      <c r="B268" s="150"/>
      <c r="C268" s="150"/>
      <c r="D268" s="150"/>
      <c r="E268" s="150"/>
      <c r="F268" s="150"/>
      <c r="G268" s="150"/>
      <c r="H268" s="150"/>
      <c r="I268" s="150"/>
      <c r="J268" s="38">
        <f>SUM(J264:J267)</f>
        <v>480</v>
      </c>
      <c r="K268" s="38">
        <f>SUM(K264:K267)</f>
        <v>4.16</v>
      </c>
      <c r="L268" s="38">
        <f>SUM(L264:L267)</f>
        <v>12.61</v>
      </c>
      <c r="M268" s="38">
        <f>SUM(M264:M267)</f>
        <v>52.260000000000005</v>
      </c>
      <c r="N268" s="77">
        <f t="shared" si="42"/>
        <v>339.17</v>
      </c>
      <c r="O268" s="37"/>
      <c r="P268" s="4"/>
    </row>
    <row r="269" spans="1:16" ht="12" customHeight="1">
      <c r="A269" s="6"/>
      <c r="B269" s="6"/>
      <c r="C269" s="6"/>
      <c r="D269" s="6"/>
      <c r="E269" s="6"/>
      <c r="F269" s="6"/>
      <c r="G269" s="6"/>
      <c r="H269" s="6"/>
      <c r="I269" s="6"/>
      <c r="J269" s="7"/>
      <c r="K269" s="7" t="s">
        <v>34</v>
      </c>
      <c r="L269" s="7"/>
      <c r="M269" s="7"/>
      <c r="N269" s="7"/>
      <c r="O269" s="7"/>
      <c r="P269" s="4"/>
    </row>
    <row r="270" spans="1:16" ht="12" customHeight="1">
      <c r="A270" s="128" t="s">
        <v>35</v>
      </c>
      <c r="B270" s="128"/>
      <c r="C270" s="128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4"/>
    </row>
    <row r="271" spans="1:16" ht="12" customHeight="1">
      <c r="A271" s="129" t="s">
        <v>7</v>
      </c>
      <c r="B271" s="130"/>
      <c r="C271" s="130"/>
      <c r="D271" s="130"/>
      <c r="E271" s="130"/>
      <c r="F271" s="130"/>
      <c r="G271" s="130"/>
      <c r="H271" s="130"/>
      <c r="I271" s="131"/>
      <c r="J271" s="134" t="s">
        <v>8</v>
      </c>
      <c r="K271" s="134" t="s">
        <v>9</v>
      </c>
      <c r="L271" s="134"/>
      <c r="M271" s="134"/>
      <c r="N271" s="134" t="s">
        <v>44</v>
      </c>
      <c r="O271" s="134" t="s">
        <v>11</v>
      </c>
      <c r="P271" s="4"/>
    </row>
    <row r="272" spans="1:16" ht="12" customHeight="1">
      <c r="A272" s="132"/>
      <c r="B272" s="128"/>
      <c r="C272" s="128"/>
      <c r="D272" s="128"/>
      <c r="E272" s="128"/>
      <c r="F272" s="128"/>
      <c r="G272" s="128"/>
      <c r="H272" s="128"/>
      <c r="I272" s="133"/>
      <c r="J272" s="134"/>
      <c r="K272" s="8" t="s">
        <v>12</v>
      </c>
      <c r="L272" s="8" t="s">
        <v>13</v>
      </c>
      <c r="M272" s="8" t="s">
        <v>14</v>
      </c>
      <c r="N272" s="134"/>
      <c r="O272" s="134"/>
      <c r="P272" s="4"/>
    </row>
    <row r="273" spans="1:17" s="53" customFormat="1" ht="12" customHeight="1">
      <c r="A273" s="137" t="s">
        <v>94</v>
      </c>
      <c r="B273" s="138"/>
      <c r="C273" s="138"/>
      <c r="D273" s="138"/>
      <c r="E273" s="138"/>
      <c r="F273" s="138"/>
      <c r="G273" s="138"/>
      <c r="H273" s="138"/>
      <c r="I273" s="139"/>
      <c r="J273" s="54">
        <v>60</v>
      </c>
      <c r="K273" s="67">
        <v>0.5</v>
      </c>
      <c r="L273" s="67">
        <v>3.13</v>
      </c>
      <c r="M273" s="67">
        <v>4.7</v>
      </c>
      <c r="N273" s="50">
        <f t="shared" si="42"/>
        <v>48.97</v>
      </c>
      <c r="O273" s="27"/>
      <c r="P273" s="55"/>
    </row>
    <row r="274" spans="1:17" ht="13.15" customHeight="1">
      <c r="A274" s="140" t="s">
        <v>73</v>
      </c>
      <c r="B274" s="141"/>
      <c r="C274" s="141"/>
      <c r="D274" s="141"/>
      <c r="E274" s="141"/>
      <c r="F274" s="141"/>
      <c r="G274" s="141"/>
      <c r="H274" s="141"/>
      <c r="I274" s="142"/>
      <c r="J274" s="11">
        <v>200</v>
      </c>
      <c r="K274" s="32">
        <v>2.0499999999999998</v>
      </c>
      <c r="L274" s="32">
        <v>9.2799999999999994</v>
      </c>
      <c r="M274" s="32">
        <v>32.200000000000003</v>
      </c>
      <c r="N274" s="10">
        <f t="shared" si="42"/>
        <v>220.51999999999998</v>
      </c>
      <c r="O274" s="11">
        <v>132</v>
      </c>
      <c r="P274" s="4"/>
    </row>
    <row r="275" spans="1:17" ht="14.45" customHeight="1">
      <c r="A275" s="137" t="s">
        <v>58</v>
      </c>
      <c r="B275" s="138"/>
      <c r="C275" s="138"/>
      <c r="D275" s="138"/>
      <c r="E275" s="138"/>
      <c r="F275" s="138"/>
      <c r="G275" s="138"/>
      <c r="H275" s="138"/>
      <c r="I275" s="139"/>
      <c r="J275" s="11">
        <v>150</v>
      </c>
      <c r="K275" s="60">
        <v>15.25</v>
      </c>
      <c r="L275" s="60">
        <v>7.76</v>
      </c>
      <c r="M275" s="60">
        <v>48.15</v>
      </c>
      <c r="N275" s="10">
        <f t="shared" si="42"/>
        <v>323.44</v>
      </c>
      <c r="O275" s="11">
        <v>717</v>
      </c>
      <c r="P275" s="4"/>
    </row>
    <row r="276" spans="1:17" ht="14.25" customHeight="1">
      <c r="A276" s="137" t="s">
        <v>77</v>
      </c>
      <c r="B276" s="138"/>
      <c r="C276" s="138"/>
      <c r="D276" s="138"/>
      <c r="E276" s="138"/>
      <c r="F276" s="138"/>
      <c r="G276" s="138"/>
      <c r="H276" s="138"/>
      <c r="I276" s="139"/>
      <c r="J276" s="11">
        <v>90</v>
      </c>
      <c r="K276" s="10">
        <v>6.65</v>
      </c>
      <c r="L276" s="10">
        <v>6.95</v>
      </c>
      <c r="M276" s="10">
        <v>11.35</v>
      </c>
      <c r="N276" s="10">
        <f t="shared" si="42"/>
        <v>134.55000000000001</v>
      </c>
      <c r="O276" s="11">
        <v>423</v>
      </c>
      <c r="P276" s="4"/>
    </row>
    <row r="277" spans="1:17" ht="15" customHeight="1">
      <c r="A277" s="137" t="s">
        <v>19</v>
      </c>
      <c r="B277" s="138"/>
      <c r="C277" s="138"/>
      <c r="D277" s="138"/>
      <c r="E277" s="138"/>
      <c r="F277" s="138"/>
      <c r="G277" s="138"/>
      <c r="H277" s="138"/>
      <c r="I277" s="139"/>
      <c r="J277" s="11">
        <v>200</v>
      </c>
      <c r="K277" s="11">
        <v>0</v>
      </c>
      <c r="L277" s="11">
        <v>0</v>
      </c>
      <c r="M277" s="11">
        <v>5.6</v>
      </c>
      <c r="N277" s="10">
        <f t="shared" si="42"/>
        <v>22.4</v>
      </c>
      <c r="O277" s="11">
        <v>685</v>
      </c>
      <c r="P277" s="4"/>
    </row>
    <row r="278" spans="1:17" ht="13.15" customHeight="1">
      <c r="A278" s="143" t="s">
        <v>33</v>
      </c>
      <c r="B278" s="144"/>
      <c r="C278" s="144"/>
      <c r="D278" s="144"/>
      <c r="E278" s="144"/>
      <c r="F278" s="144"/>
      <c r="G278" s="144"/>
      <c r="H278" s="144"/>
      <c r="I278" s="145"/>
      <c r="J278" s="12">
        <v>20</v>
      </c>
      <c r="K278" s="12">
        <v>1.61</v>
      </c>
      <c r="L278" s="12">
        <v>0.2</v>
      </c>
      <c r="M278" s="12">
        <v>9.76</v>
      </c>
      <c r="N278" s="10">
        <f t="shared" si="42"/>
        <v>47.279999999999994</v>
      </c>
      <c r="O278" s="11">
        <v>4</v>
      </c>
      <c r="P278" s="4"/>
    </row>
    <row r="279" spans="1:17" ht="15" customHeight="1">
      <c r="A279" s="146" t="s">
        <v>22</v>
      </c>
      <c r="B279" s="147"/>
      <c r="C279" s="147"/>
      <c r="D279" s="147"/>
      <c r="E279" s="147"/>
      <c r="F279" s="147"/>
      <c r="G279" s="147"/>
      <c r="H279" s="147"/>
      <c r="I279" s="148"/>
      <c r="J279" s="18">
        <v>10</v>
      </c>
      <c r="K279" s="18">
        <v>0.85</v>
      </c>
      <c r="L279" s="18">
        <v>0.33</v>
      </c>
      <c r="M279" s="18">
        <v>4.83</v>
      </c>
      <c r="N279" s="10">
        <f t="shared" si="42"/>
        <v>25.689999999999998</v>
      </c>
      <c r="O279" s="19" t="s">
        <v>23</v>
      </c>
      <c r="P279" s="4"/>
    </row>
    <row r="280" spans="1:17" ht="12" customHeight="1">
      <c r="A280" s="156" t="s">
        <v>25</v>
      </c>
      <c r="B280" s="157"/>
      <c r="C280" s="157"/>
      <c r="D280" s="157"/>
      <c r="E280" s="157"/>
      <c r="F280" s="157"/>
      <c r="G280" s="157"/>
      <c r="H280" s="157"/>
      <c r="I280" s="158"/>
      <c r="J280" s="33">
        <f>J273+J274+J275+J276+J277+J278+J279</f>
        <v>730</v>
      </c>
      <c r="K280" s="33">
        <f t="shared" ref="K280:N280" si="43">K273+K274+K275+K276+K277+K278+K279</f>
        <v>26.910000000000004</v>
      </c>
      <c r="L280" s="33">
        <f t="shared" si="43"/>
        <v>27.65</v>
      </c>
      <c r="M280" s="33">
        <f t="shared" si="43"/>
        <v>116.59</v>
      </c>
      <c r="N280" s="33">
        <f t="shared" si="43"/>
        <v>822.84999999999991</v>
      </c>
      <c r="O280" s="69" t="s">
        <v>38</v>
      </c>
      <c r="P280" s="4"/>
    </row>
    <row r="281" spans="1:17" ht="13.9" customHeight="1">
      <c r="A281" s="134" t="s">
        <v>39</v>
      </c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4"/>
      <c r="Q281" s="4"/>
    </row>
    <row r="282" spans="1:17" ht="12.95" customHeight="1">
      <c r="A282" s="134" t="s">
        <v>7</v>
      </c>
      <c r="B282" s="134"/>
      <c r="C282" s="134"/>
      <c r="D282" s="134"/>
      <c r="E282" s="134"/>
      <c r="F282" s="134"/>
      <c r="G282" s="134"/>
      <c r="H282" s="134"/>
      <c r="I282" s="134"/>
      <c r="J282" s="134" t="s">
        <v>8</v>
      </c>
      <c r="K282" s="134" t="s">
        <v>9</v>
      </c>
      <c r="L282" s="134"/>
      <c r="M282" s="134"/>
      <c r="N282" s="134" t="s">
        <v>44</v>
      </c>
      <c r="O282" s="134" t="s">
        <v>11</v>
      </c>
      <c r="P282" s="4"/>
      <c r="Q282" s="4"/>
    </row>
    <row r="283" spans="1:17" ht="11.25" customHeight="1">
      <c r="A283" s="134"/>
      <c r="B283" s="134"/>
      <c r="C283" s="134"/>
      <c r="D283" s="134"/>
      <c r="E283" s="134"/>
      <c r="F283" s="134"/>
      <c r="G283" s="134"/>
      <c r="H283" s="134"/>
      <c r="I283" s="134"/>
      <c r="J283" s="134"/>
      <c r="K283" s="8" t="s">
        <v>12</v>
      </c>
      <c r="L283" s="8" t="s">
        <v>13</v>
      </c>
      <c r="M283" s="8" t="s">
        <v>14</v>
      </c>
      <c r="N283" s="134"/>
      <c r="O283" s="134"/>
      <c r="P283" s="4"/>
      <c r="Q283" s="4"/>
    </row>
    <row r="284" spans="1:17" ht="12" customHeight="1">
      <c r="A284" s="161" t="s">
        <v>40</v>
      </c>
      <c r="B284" s="162"/>
      <c r="C284" s="162"/>
      <c r="D284" s="162"/>
      <c r="E284" s="162"/>
      <c r="F284" s="162"/>
      <c r="G284" s="162"/>
      <c r="H284" s="162"/>
      <c r="I284" s="163"/>
      <c r="J284" s="70">
        <v>80</v>
      </c>
      <c r="K284" s="71">
        <v>6.3</v>
      </c>
      <c r="L284" s="71">
        <v>6.47</v>
      </c>
      <c r="M284" s="71">
        <v>39.9</v>
      </c>
      <c r="N284" s="40">
        <v>232.96</v>
      </c>
      <c r="O284" s="39">
        <v>422</v>
      </c>
      <c r="P284" s="72"/>
      <c r="Q284" s="4"/>
    </row>
    <row r="285" spans="1:17" ht="12" customHeight="1">
      <c r="A285" s="164" t="s">
        <v>41</v>
      </c>
      <c r="B285" s="165"/>
      <c r="C285" s="165"/>
      <c r="D285" s="165"/>
      <c r="E285" s="165"/>
      <c r="F285" s="165"/>
      <c r="G285" s="165"/>
      <c r="H285" s="165"/>
      <c r="I285" s="166"/>
      <c r="J285" s="73">
        <v>200</v>
      </c>
      <c r="K285" s="18">
        <v>0.8</v>
      </c>
      <c r="L285" s="18">
        <v>0</v>
      </c>
      <c r="M285" s="18">
        <v>23</v>
      </c>
      <c r="N285" s="41">
        <v>94</v>
      </c>
      <c r="O285" s="18"/>
      <c r="P285" s="72"/>
      <c r="Q285" s="4"/>
    </row>
    <row r="286" spans="1:17" ht="12" customHeight="1">
      <c r="A286" s="156" t="s">
        <v>25</v>
      </c>
      <c r="B286" s="157"/>
      <c r="C286" s="157"/>
      <c r="D286" s="157"/>
      <c r="E286" s="157"/>
      <c r="F286" s="157"/>
      <c r="G286" s="157"/>
      <c r="H286" s="157"/>
      <c r="I286" s="158"/>
      <c r="J286" s="33">
        <f>J284+J285</f>
        <v>280</v>
      </c>
      <c r="K286" s="33">
        <f t="shared" ref="K286:N286" si="44">K284+K285</f>
        <v>7.1</v>
      </c>
      <c r="L286" s="33">
        <f t="shared" si="44"/>
        <v>6.47</v>
      </c>
      <c r="M286" s="33">
        <f t="shared" si="44"/>
        <v>62.9</v>
      </c>
      <c r="N286" s="33">
        <f t="shared" si="44"/>
        <v>326.96000000000004</v>
      </c>
      <c r="O286" s="63"/>
      <c r="P286" s="75"/>
      <c r="Q286" s="4"/>
    </row>
    <row r="287" spans="1:17" ht="15.6" customHeight="1">
      <c r="A287" s="128" t="s">
        <v>43</v>
      </c>
      <c r="B287" s="128"/>
      <c r="C287" s="128"/>
      <c r="D287" s="128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  <c r="P287" s="4"/>
    </row>
    <row r="288" spans="1:17" ht="15.6" customHeight="1">
      <c r="A288" s="6"/>
      <c r="B288" s="6"/>
      <c r="C288" s="6"/>
      <c r="D288" s="6"/>
      <c r="E288" s="6"/>
      <c r="F288" s="6"/>
      <c r="G288" s="6"/>
      <c r="H288" s="6"/>
      <c r="I288" s="6"/>
      <c r="J288" s="5"/>
      <c r="K288" s="5" t="s">
        <v>70</v>
      </c>
      <c r="L288" s="5"/>
      <c r="M288" s="5"/>
      <c r="N288" s="5"/>
      <c r="O288" s="5"/>
      <c r="P288" s="4"/>
    </row>
    <row r="289" spans="1:16" ht="12.95" customHeight="1">
      <c r="A289" s="129" t="s">
        <v>7</v>
      </c>
      <c r="B289" s="130"/>
      <c r="C289" s="130"/>
      <c r="D289" s="130"/>
      <c r="E289" s="130"/>
      <c r="F289" s="130"/>
      <c r="G289" s="130"/>
      <c r="H289" s="130"/>
      <c r="I289" s="131"/>
      <c r="J289" s="134" t="s">
        <v>8</v>
      </c>
      <c r="K289" s="134" t="s">
        <v>9</v>
      </c>
      <c r="L289" s="134"/>
      <c r="M289" s="134"/>
      <c r="N289" s="134" t="s">
        <v>44</v>
      </c>
      <c r="O289" s="134" t="s">
        <v>11</v>
      </c>
      <c r="P289" s="4"/>
    </row>
    <row r="290" spans="1:16" ht="19.899999999999999" customHeight="1">
      <c r="A290" s="132"/>
      <c r="B290" s="128"/>
      <c r="C290" s="128"/>
      <c r="D290" s="128"/>
      <c r="E290" s="128"/>
      <c r="F290" s="128"/>
      <c r="G290" s="128"/>
      <c r="H290" s="128"/>
      <c r="I290" s="133"/>
      <c r="J290" s="134"/>
      <c r="K290" s="8" t="s">
        <v>12</v>
      </c>
      <c r="L290" s="8" t="s">
        <v>13</v>
      </c>
      <c r="M290" s="8" t="s">
        <v>14</v>
      </c>
      <c r="N290" s="134"/>
      <c r="O290" s="134"/>
      <c r="P290" s="4"/>
    </row>
    <row r="291" spans="1:16" ht="14.25" customHeight="1">
      <c r="A291" s="135" t="s">
        <v>15</v>
      </c>
      <c r="B291" s="136"/>
      <c r="C291" s="136"/>
      <c r="D291" s="136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4"/>
    </row>
    <row r="292" spans="1:16" ht="13.5" customHeight="1">
      <c r="A292" s="140" t="s">
        <v>95</v>
      </c>
      <c r="B292" s="141"/>
      <c r="C292" s="141"/>
      <c r="D292" s="141"/>
      <c r="E292" s="141"/>
      <c r="F292" s="141"/>
      <c r="G292" s="141"/>
      <c r="H292" s="141"/>
      <c r="I292" s="142"/>
      <c r="J292" s="11">
        <v>170</v>
      </c>
      <c r="K292" s="13">
        <v>12.58</v>
      </c>
      <c r="L292" s="13">
        <v>15.2</v>
      </c>
      <c r="M292" s="13">
        <v>36.799999999999997</v>
      </c>
      <c r="N292" s="10">
        <f t="shared" ref="N292:N295" si="45">(K292+M292)*4+(L292*9)</f>
        <v>334.31999999999994</v>
      </c>
      <c r="O292" s="11">
        <v>334</v>
      </c>
      <c r="P292" s="4"/>
    </row>
    <row r="293" spans="1:16" ht="15" customHeight="1">
      <c r="A293" s="137" t="s">
        <v>19</v>
      </c>
      <c r="B293" s="138"/>
      <c r="C293" s="138"/>
      <c r="D293" s="138"/>
      <c r="E293" s="138"/>
      <c r="F293" s="138"/>
      <c r="G293" s="138"/>
      <c r="H293" s="138"/>
      <c r="I293" s="139"/>
      <c r="J293" s="11">
        <v>200</v>
      </c>
      <c r="K293" s="11">
        <v>0</v>
      </c>
      <c r="L293" s="11">
        <v>0</v>
      </c>
      <c r="M293" s="11">
        <v>5.6</v>
      </c>
      <c r="N293" s="10">
        <f t="shared" si="45"/>
        <v>22.4</v>
      </c>
      <c r="O293" s="11">
        <v>685</v>
      </c>
      <c r="P293" s="4"/>
    </row>
    <row r="294" spans="1:16" s="53" customFormat="1" ht="15" customHeight="1">
      <c r="A294" s="143" t="s">
        <v>51</v>
      </c>
      <c r="B294" s="144"/>
      <c r="C294" s="144"/>
      <c r="D294" s="144"/>
      <c r="E294" s="144"/>
      <c r="F294" s="144"/>
      <c r="G294" s="144"/>
      <c r="H294" s="144"/>
      <c r="I294" s="145"/>
      <c r="J294" s="54">
        <v>30</v>
      </c>
      <c r="K294" s="54">
        <v>2.42</v>
      </c>
      <c r="L294" s="54">
        <v>0.3</v>
      </c>
      <c r="M294" s="54">
        <v>14.64</v>
      </c>
      <c r="N294" s="50">
        <f t="shared" si="45"/>
        <v>70.940000000000012</v>
      </c>
      <c r="O294" s="27">
        <v>4</v>
      </c>
      <c r="P294" s="55"/>
    </row>
    <row r="295" spans="1:16" s="20" customFormat="1" ht="16.149999999999999" customHeight="1">
      <c r="A295" s="143" t="s">
        <v>24</v>
      </c>
      <c r="B295" s="144"/>
      <c r="C295" s="144"/>
      <c r="D295" s="144"/>
      <c r="E295" s="144"/>
      <c r="F295" s="144"/>
      <c r="G295" s="144"/>
      <c r="H295" s="144"/>
      <c r="I295" s="145"/>
      <c r="J295" s="21">
        <v>100</v>
      </c>
      <c r="K295" s="21">
        <v>0.4</v>
      </c>
      <c r="L295" s="21">
        <v>0.2</v>
      </c>
      <c r="M295" s="21">
        <v>9.9</v>
      </c>
      <c r="N295" s="16">
        <f t="shared" si="45"/>
        <v>43</v>
      </c>
      <c r="O295" s="21">
        <v>3</v>
      </c>
      <c r="P295" s="22"/>
    </row>
    <row r="296" spans="1:16" ht="13.9" customHeight="1">
      <c r="A296" s="156" t="s">
        <v>25</v>
      </c>
      <c r="B296" s="157"/>
      <c r="C296" s="157"/>
      <c r="D296" s="157"/>
      <c r="E296" s="157"/>
      <c r="F296" s="157"/>
      <c r="G296" s="157"/>
      <c r="H296" s="157"/>
      <c r="I296" s="158"/>
      <c r="J296" s="57">
        <f>SUM(J292:J295)</f>
        <v>500</v>
      </c>
      <c r="K296" s="57">
        <f t="shared" ref="K296:N296" si="46">SUM(K292:K295)</f>
        <v>15.4</v>
      </c>
      <c r="L296" s="57">
        <f t="shared" si="46"/>
        <v>15.7</v>
      </c>
      <c r="M296" s="57">
        <f t="shared" si="46"/>
        <v>66.94</v>
      </c>
      <c r="N296" s="57">
        <f t="shared" si="46"/>
        <v>470.65999999999991</v>
      </c>
      <c r="O296" s="69" t="s">
        <v>38</v>
      </c>
      <c r="P296" s="4"/>
    </row>
    <row r="297" spans="1:16" ht="13.5" customHeight="1">
      <c r="A297" s="183" t="s">
        <v>26</v>
      </c>
      <c r="B297" s="184"/>
      <c r="C297" s="184"/>
      <c r="D297" s="184"/>
      <c r="E297" s="184"/>
      <c r="F297" s="184"/>
      <c r="G297" s="184"/>
      <c r="H297" s="184"/>
      <c r="I297" s="184"/>
      <c r="J297" s="184"/>
      <c r="K297" s="184"/>
      <c r="L297" s="184"/>
      <c r="M297" s="184"/>
      <c r="N297" s="184"/>
      <c r="O297" s="136"/>
      <c r="P297" s="4"/>
    </row>
    <row r="298" spans="1:16" ht="13.5" customHeight="1">
      <c r="A298" s="137" t="s">
        <v>16</v>
      </c>
      <c r="B298" s="138"/>
      <c r="C298" s="138"/>
      <c r="D298" s="138"/>
      <c r="E298" s="138"/>
      <c r="F298" s="138"/>
      <c r="G298" s="138"/>
      <c r="H298" s="138"/>
      <c r="I298" s="139"/>
      <c r="J298" s="9">
        <v>10</v>
      </c>
      <c r="K298" s="10">
        <v>0.05</v>
      </c>
      <c r="L298" s="10">
        <v>8.25</v>
      </c>
      <c r="M298" s="10">
        <v>0.1</v>
      </c>
      <c r="N298" s="10">
        <f t="shared" ref="N298:N304" si="47">(K298+M298)*4+(L298*9)</f>
        <v>74.849999999999994</v>
      </c>
      <c r="O298" s="11">
        <v>96</v>
      </c>
      <c r="P298" s="4"/>
    </row>
    <row r="299" spans="1:16" ht="13.9" customHeight="1">
      <c r="A299" s="143" t="s">
        <v>27</v>
      </c>
      <c r="B299" s="144"/>
      <c r="C299" s="144"/>
      <c r="D299" s="144"/>
      <c r="E299" s="144"/>
      <c r="F299" s="144"/>
      <c r="G299" s="144"/>
      <c r="H299" s="144"/>
      <c r="I299" s="145"/>
      <c r="J299" s="11">
        <v>150</v>
      </c>
      <c r="K299" s="11">
        <v>12.02</v>
      </c>
      <c r="L299" s="11">
        <v>6.75</v>
      </c>
      <c r="M299" s="11">
        <v>34.61</v>
      </c>
      <c r="N299" s="10">
        <f t="shared" si="47"/>
        <v>247.26999999999998</v>
      </c>
      <c r="O299" s="11" t="s">
        <v>28</v>
      </c>
      <c r="P299" s="4"/>
    </row>
    <row r="300" spans="1:16" ht="13.5" customHeight="1">
      <c r="A300" s="137" t="s">
        <v>29</v>
      </c>
      <c r="B300" s="138"/>
      <c r="C300" s="138"/>
      <c r="D300" s="138"/>
      <c r="E300" s="138"/>
      <c r="F300" s="138"/>
      <c r="G300" s="138"/>
      <c r="H300" s="138"/>
      <c r="I300" s="139"/>
      <c r="J300" s="66">
        <v>10</v>
      </c>
      <c r="K300" s="29">
        <v>0.36</v>
      </c>
      <c r="L300" s="29">
        <v>0.01</v>
      </c>
      <c r="M300" s="29">
        <v>0.98</v>
      </c>
      <c r="N300" s="10">
        <f t="shared" si="47"/>
        <v>5.4499999999999993</v>
      </c>
      <c r="O300" s="11">
        <v>101</v>
      </c>
      <c r="P300" s="4"/>
    </row>
    <row r="301" spans="1:16" ht="15" customHeight="1">
      <c r="A301" s="137" t="s">
        <v>19</v>
      </c>
      <c r="B301" s="138"/>
      <c r="C301" s="138"/>
      <c r="D301" s="138"/>
      <c r="E301" s="138"/>
      <c r="F301" s="138"/>
      <c r="G301" s="138"/>
      <c r="H301" s="138"/>
      <c r="I301" s="139"/>
      <c r="J301" s="11">
        <v>200</v>
      </c>
      <c r="K301" s="11">
        <v>0</v>
      </c>
      <c r="L301" s="11">
        <v>0</v>
      </c>
      <c r="M301" s="11">
        <v>5.6</v>
      </c>
      <c r="N301" s="10">
        <f t="shared" si="47"/>
        <v>22.4</v>
      </c>
      <c r="O301" s="11">
        <v>685</v>
      </c>
      <c r="P301" s="4"/>
    </row>
    <row r="302" spans="1:16" ht="13.9" customHeight="1">
      <c r="A302" s="143" t="s">
        <v>20</v>
      </c>
      <c r="B302" s="144"/>
      <c r="C302" s="144"/>
      <c r="D302" s="144"/>
      <c r="E302" s="144"/>
      <c r="F302" s="144"/>
      <c r="G302" s="144"/>
      <c r="H302" s="144"/>
      <c r="I302" s="145"/>
      <c r="J302" s="15">
        <v>20</v>
      </c>
      <c r="K302" s="15">
        <v>1.72</v>
      </c>
      <c r="L302" s="15">
        <v>0.1</v>
      </c>
      <c r="M302" s="15">
        <v>10.98</v>
      </c>
      <c r="N302" s="10">
        <f t="shared" si="47"/>
        <v>51.7</v>
      </c>
      <c r="O302" s="17" t="s">
        <v>21</v>
      </c>
      <c r="P302" s="4"/>
    </row>
    <row r="303" spans="1:16" ht="15" customHeight="1">
      <c r="A303" s="146" t="s">
        <v>22</v>
      </c>
      <c r="B303" s="147"/>
      <c r="C303" s="147"/>
      <c r="D303" s="147"/>
      <c r="E303" s="147"/>
      <c r="F303" s="147"/>
      <c r="G303" s="147"/>
      <c r="H303" s="147"/>
      <c r="I303" s="148"/>
      <c r="J303" s="18">
        <v>10</v>
      </c>
      <c r="K303" s="18">
        <v>0.85</v>
      </c>
      <c r="L303" s="18">
        <v>0.33</v>
      </c>
      <c r="M303" s="18">
        <v>4.83</v>
      </c>
      <c r="N303" s="10">
        <f t="shared" si="47"/>
        <v>25.689999999999998</v>
      </c>
      <c r="O303" s="19" t="s">
        <v>23</v>
      </c>
      <c r="P303" s="4"/>
    </row>
    <row r="304" spans="1:16" s="20" customFormat="1" ht="16.149999999999999" customHeight="1">
      <c r="A304" s="143" t="s">
        <v>24</v>
      </c>
      <c r="B304" s="144"/>
      <c r="C304" s="144"/>
      <c r="D304" s="144"/>
      <c r="E304" s="144"/>
      <c r="F304" s="144"/>
      <c r="G304" s="144"/>
      <c r="H304" s="144"/>
      <c r="I304" s="145"/>
      <c r="J304" s="21">
        <v>100</v>
      </c>
      <c r="K304" s="21">
        <v>0.4</v>
      </c>
      <c r="L304" s="21">
        <v>0.2</v>
      </c>
      <c r="M304" s="21">
        <v>9.9</v>
      </c>
      <c r="N304" s="16">
        <f t="shared" si="47"/>
        <v>43</v>
      </c>
      <c r="O304" s="21">
        <v>3</v>
      </c>
      <c r="P304" s="22"/>
    </row>
    <row r="305" spans="1:16" ht="12" customHeight="1">
      <c r="A305" s="156" t="s">
        <v>25</v>
      </c>
      <c r="B305" s="157"/>
      <c r="C305" s="157"/>
      <c r="D305" s="157"/>
      <c r="E305" s="157"/>
      <c r="F305" s="157"/>
      <c r="G305" s="157"/>
      <c r="H305" s="157"/>
      <c r="I305" s="158"/>
      <c r="J305" s="68">
        <f>SUM(J298:J304)</f>
        <v>500</v>
      </c>
      <c r="K305" s="44">
        <f t="shared" ref="K305:N313" si="48">SUM(K298:K304)</f>
        <v>15.4</v>
      </c>
      <c r="L305" s="44">
        <f t="shared" si="48"/>
        <v>15.639999999999999</v>
      </c>
      <c r="M305" s="44">
        <f t="shared" si="48"/>
        <v>67</v>
      </c>
      <c r="N305" s="44">
        <f t="shared" si="48"/>
        <v>470.35999999999996</v>
      </c>
      <c r="O305" s="69" t="s">
        <v>38</v>
      </c>
      <c r="P305" s="4"/>
    </row>
    <row r="306" spans="1:16" ht="14.4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5"/>
      <c r="K306" s="5" t="s">
        <v>30</v>
      </c>
      <c r="L306" s="5"/>
      <c r="M306" s="5"/>
      <c r="N306" s="95"/>
      <c r="O306" s="37"/>
      <c r="P306" s="4"/>
    </row>
    <row r="307" spans="1:16" ht="12" customHeight="1">
      <c r="A307" s="129" t="s">
        <v>7</v>
      </c>
      <c r="B307" s="130"/>
      <c r="C307" s="130"/>
      <c r="D307" s="130"/>
      <c r="E307" s="130"/>
      <c r="F307" s="130"/>
      <c r="G307" s="130"/>
      <c r="H307" s="130"/>
      <c r="I307" s="131"/>
      <c r="J307" s="134" t="s">
        <v>8</v>
      </c>
      <c r="K307" s="134" t="s">
        <v>9</v>
      </c>
      <c r="L307" s="134"/>
      <c r="M307" s="134"/>
      <c r="N307" s="134" t="s">
        <v>44</v>
      </c>
      <c r="O307" s="134" t="s">
        <v>11</v>
      </c>
      <c r="P307" s="4"/>
    </row>
    <row r="308" spans="1:16" ht="12" customHeight="1">
      <c r="A308" s="132"/>
      <c r="B308" s="128"/>
      <c r="C308" s="128"/>
      <c r="D308" s="128"/>
      <c r="E308" s="128"/>
      <c r="F308" s="128"/>
      <c r="G308" s="128"/>
      <c r="H308" s="128"/>
      <c r="I308" s="133"/>
      <c r="J308" s="134"/>
      <c r="K308" s="8" t="s">
        <v>12</v>
      </c>
      <c r="L308" s="8" t="s">
        <v>13</v>
      </c>
      <c r="M308" s="8" t="s">
        <v>14</v>
      </c>
      <c r="N308" s="134"/>
      <c r="O308" s="134"/>
      <c r="P308" s="4"/>
    </row>
    <row r="309" spans="1:16" ht="14.45" customHeight="1">
      <c r="A309" s="137" t="s">
        <v>96</v>
      </c>
      <c r="B309" s="138"/>
      <c r="C309" s="138"/>
      <c r="D309" s="138"/>
      <c r="E309" s="138"/>
      <c r="F309" s="138"/>
      <c r="G309" s="138"/>
      <c r="H309" s="138"/>
      <c r="I309" s="139"/>
      <c r="J309" s="11">
        <v>60</v>
      </c>
      <c r="K309" s="32">
        <v>0.16</v>
      </c>
      <c r="L309" s="32">
        <v>1.2</v>
      </c>
      <c r="M309" s="32">
        <v>19.52</v>
      </c>
      <c r="N309" s="10">
        <f t="shared" ref="N309:N312" si="49">(K309+M309)*4+(L309*9)</f>
        <v>89.52</v>
      </c>
      <c r="O309" s="11">
        <v>102</v>
      </c>
      <c r="P309" s="4"/>
    </row>
    <row r="310" spans="1:16" ht="13.9" customHeight="1">
      <c r="A310" s="137" t="s">
        <v>64</v>
      </c>
      <c r="B310" s="138"/>
      <c r="C310" s="138"/>
      <c r="D310" s="138"/>
      <c r="E310" s="138"/>
      <c r="F310" s="138"/>
      <c r="G310" s="138"/>
      <c r="H310" s="138"/>
      <c r="I310" s="139"/>
      <c r="J310" s="64">
        <v>200</v>
      </c>
      <c r="K310" s="32">
        <v>12.6</v>
      </c>
      <c r="L310" s="32">
        <v>11.8</v>
      </c>
      <c r="M310" s="32">
        <v>41.6</v>
      </c>
      <c r="N310" s="10">
        <f t="shared" si="49"/>
        <v>323</v>
      </c>
      <c r="O310" s="11">
        <v>110</v>
      </c>
      <c r="P310" s="4"/>
    </row>
    <row r="311" spans="1:16" s="20" customFormat="1" ht="15" customHeight="1">
      <c r="A311" s="137" t="s">
        <v>48</v>
      </c>
      <c r="B311" s="138"/>
      <c r="C311" s="138"/>
      <c r="D311" s="138"/>
      <c r="E311" s="138"/>
      <c r="F311" s="138"/>
      <c r="G311" s="138"/>
      <c r="H311" s="138"/>
      <c r="I311" s="139"/>
      <c r="J311" s="96">
        <v>200</v>
      </c>
      <c r="K311" s="21">
        <v>0.2</v>
      </c>
      <c r="L311" s="21">
        <v>0</v>
      </c>
      <c r="M311" s="21">
        <v>13.1</v>
      </c>
      <c r="N311" s="97">
        <f t="shared" si="49"/>
        <v>53.199999999999996</v>
      </c>
      <c r="O311" s="21">
        <v>6</v>
      </c>
      <c r="P311" s="22"/>
    </row>
    <row r="312" spans="1:16" ht="13.15" customHeight="1">
      <c r="A312" s="143" t="s">
        <v>33</v>
      </c>
      <c r="B312" s="144"/>
      <c r="C312" s="144"/>
      <c r="D312" s="144"/>
      <c r="E312" s="144"/>
      <c r="F312" s="144"/>
      <c r="G312" s="144"/>
      <c r="H312" s="144"/>
      <c r="I312" s="144"/>
      <c r="J312" s="98">
        <v>20</v>
      </c>
      <c r="K312" s="99">
        <v>1.61</v>
      </c>
      <c r="L312" s="99">
        <v>0.2</v>
      </c>
      <c r="M312" s="99">
        <v>9.76</v>
      </c>
      <c r="N312" s="80">
        <f t="shared" si="49"/>
        <v>47.279999999999994</v>
      </c>
      <c r="O312" s="100">
        <v>4</v>
      </c>
      <c r="P312" s="4"/>
    </row>
    <row r="313" spans="1:16" ht="12" customHeight="1">
      <c r="A313" s="156" t="s">
        <v>25</v>
      </c>
      <c r="B313" s="157"/>
      <c r="C313" s="157"/>
      <c r="D313" s="157"/>
      <c r="E313" s="157"/>
      <c r="F313" s="157"/>
      <c r="G313" s="157"/>
      <c r="H313" s="157"/>
      <c r="I313" s="157"/>
      <c r="J313" s="101">
        <f>SUM(J306:J312)</f>
        <v>480</v>
      </c>
      <c r="K313" s="44">
        <f t="shared" si="48"/>
        <v>14.569999999999999</v>
      </c>
      <c r="L313" s="44">
        <f t="shared" si="48"/>
        <v>13.2</v>
      </c>
      <c r="M313" s="44">
        <f t="shared" si="48"/>
        <v>83.98</v>
      </c>
      <c r="N313" s="102">
        <f t="shared" si="48"/>
        <v>513</v>
      </c>
      <c r="O313" s="103" t="s">
        <v>38</v>
      </c>
      <c r="P313" s="4"/>
    </row>
    <row r="314" spans="1:16" ht="1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 t="s">
        <v>34</v>
      </c>
      <c r="L314" s="6"/>
      <c r="M314" s="6"/>
      <c r="N314" s="6"/>
      <c r="O314" s="6"/>
      <c r="P314" s="4"/>
    </row>
    <row r="315" spans="1:16" ht="15" customHeight="1">
      <c r="A315" s="128" t="s">
        <v>97</v>
      </c>
      <c r="B315" s="128"/>
      <c r="C315" s="128"/>
      <c r="D315" s="128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  <c r="P315" s="4"/>
    </row>
    <row r="316" spans="1:16" ht="12" customHeight="1">
      <c r="A316" s="129" t="s">
        <v>7</v>
      </c>
      <c r="B316" s="130"/>
      <c r="C316" s="130"/>
      <c r="D316" s="130"/>
      <c r="E316" s="130"/>
      <c r="F316" s="130"/>
      <c r="G316" s="130"/>
      <c r="H316" s="130"/>
      <c r="I316" s="131"/>
      <c r="J316" s="134" t="s">
        <v>8</v>
      </c>
      <c r="K316" s="134" t="s">
        <v>9</v>
      </c>
      <c r="L316" s="134"/>
      <c r="M316" s="134"/>
      <c r="N316" s="134" t="s">
        <v>44</v>
      </c>
      <c r="O316" s="134" t="s">
        <v>11</v>
      </c>
      <c r="P316" s="4"/>
    </row>
    <row r="317" spans="1:16" ht="12" customHeight="1">
      <c r="A317" s="132"/>
      <c r="B317" s="128"/>
      <c r="C317" s="128"/>
      <c r="D317" s="128"/>
      <c r="E317" s="128"/>
      <c r="F317" s="128"/>
      <c r="G317" s="128"/>
      <c r="H317" s="128"/>
      <c r="I317" s="133"/>
      <c r="J317" s="134"/>
      <c r="K317" s="8" t="s">
        <v>12</v>
      </c>
      <c r="L317" s="8" t="s">
        <v>13</v>
      </c>
      <c r="M317" s="8" t="s">
        <v>14</v>
      </c>
      <c r="N317" s="134"/>
      <c r="O317" s="134"/>
      <c r="P317" s="4"/>
    </row>
    <row r="318" spans="1:16" ht="14.45" customHeight="1">
      <c r="A318" s="137" t="s">
        <v>96</v>
      </c>
      <c r="B318" s="138"/>
      <c r="C318" s="138"/>
      <c r="D318" s="138"/>
      <c r="E318" s="138"/>
      <c r="F318" s="138"/>
      <c r="G318" s="138"/>
      <c r="H318" s="138"/>
      <c r="I318" s="139"/>
      <c r="J318" s="11">
        <v>60</v>
      </c>
      <c r="K318" s="32">
        <v>0.16</v>
      </c>
      <c r="L318" s="32">
        <v>1.2</v>
      </c>
      <c r="M318" s="32">
        <v>19.52</v>
      </c>
      <c r="N318" s="10">
        <f t="shared" ref="N318:N324" si="50">(K318+M318)*4+(L318*9)</f>
        <v>89.52</v>
      </c>
      <c r="O318" s="11">
        <v>102</v>
      </c>
      <c r="P318" s="4"/>
    </row>
    <row r="319" spans="1:16" ht="13.9" customHeight="1">
      <c r="A319" s="137" t="s">
        <v>64</v>
      </c>
      <c r="B319" s="138"/>
      <c r="C319" s="138"/>
      <c r="D319" s="138"/>
      <c r="E319" s="138"/>
      <c r="F319" s="138"/>
      <c r="G319" s="138"/>
      <c r="H319" s="138"/>
      <c r="I319" s="139"/>
      <c r="J319" s="64">
        <v>200</v>
      </c>
      <c r="K319" s="32">
        <v>12.6</v>
      </c>
      <c r="L319" s="32">
        <v>11.8</v>
      </c>
      <c r="M319" s="32">
        <v>41.6</v>
      </c>
      <c r="N319" s="10">
        <f t="shared" si="50"/>
        <v>323</v>
      </c>
      <c r="O319" s="11">
        <v>110</v>
      </c>
      <c r="P319" s="4"/>
    </row>
    <row r="320" spans="1:16" ht="14.45" customHeight="1">
      <c r="A320" s="137" t="s">
        <v>98</v>
      </c>
      <c r="B320" s="138"/>
      <c r="C320" s="138"/>
      <c r="D320" s="138"/>
      <c r="E320" s="138"/>
      <c r="F320" s="138"/>
      <c r="G320" s="138"/>
      <c r="H320" s="138"/>
      <c r="I320" s="139"/>
      <c r="J320" s="104">
        <v>150</v>
      </c>
      <c r="K320" s="105">
        <v>5.8</v>
      </c>
      <c r="L320" s="105">
        <v>7.95</v>
      </c>
      <c r="M320" s="105">
        <v>21.69</v>
      </c>
      <c r="N320" s="10">
        <f t="shared" si="50"/>
        <v>181.51</v>
      </c>
      <c r="O320" s="11" t="s">
        <v>99</v>
      </c>
      <c r="P320" s="4"/>
    </row>
    <row r="321" spans="1:17" ht="12" customHeight="1">
      <c r="A321" s="137" t="s">
        <v>100</v>
      </c>
      <c r="B321" s="138"/>
      <c r="C321" s="138"/>
      <c r="D321" s="138"/>
      <c r="E321" s="138"/>
      <c r="F321" s="138"/>
      <c r="G321" s="138"/>
      <c r="H321" s="138"/>
      <c r="I321" s="139"/>
      <c r="J321" s="106">
        <v>90</v>
      </c>
      <c r="K321" s="60">
        <v>5.53</v>
      </c>
      <c r="L321" s="60">
        <v>5.98</v>
      </c>
      <c r="M321" s="60">
        <v>6.63</v>
      </c>
      <c r="N321" s="10">
        <f t="shared" si="50"/>
        <v>102.46000000000001</v>
      </c>
      <c r="O321" s="11">
        <v>461</v>
      </c>
      <c r="P321" s="4"/>
    </row>
    <row r="322" spans="1:17" s="20" customFormat="1" ht="15" customHeight="1">
      <c r="A322" s="137" t="s">
        <v>48</v>
      </c>
      <c r="B322" s="138"/>
      <c r="C322" s="138"/>
      <c r="D322" s="138"/>
      <c r="E322" s="138"/>
      <c r="F322" s="138"/>
      <c r="G322" s="138"/>
      <c r="H322" s="138"/>
      <c r="I322" s="139"/>
      <c r="J322" s="49">
        <v>200</v>
      </c>
      <c r="K322" s="27">
        <v>0.2</v>
      </c>
      <c r="L322" s="27">
        <v>0</v>
      </c>
      <c r="M322" s="27">
        <v>13.1</v>
      </c>
      <c r="N322" s="50">
        <f t="shared" si="50"/>
        <v>53.199999999999996</v>
      </c>
      <c r="O322" s="27">
        <v>6</v>
      </c>
      <c r="P322" s="22"/>
    </row>
    <row r="323" spans="1:17" ht="13.15" customHeight="1">
      <c r="A323" s="143" t="s">
        <v>33</v>
      </c>
      <c r="B323" s="144"/>
      <c r="C323" s="144"/>
      <c r="D323" s="144"/>
      <c r="E323" s="144"/>
      <c r="F323" s="144"/>
      <c r="G323" s="144"/>
      <c r="H323" s="144"/>
      <c r="I323" s="145"/>
      <c r="J323" s="12">
        <v>20</v>
      </c>
      <c r="K323" s="12">
        <v>1.61</v>
      </c>
      <c r="L323" s="12">
        <v>0.2</v>
      </c>
      <c r="M323" s="12">
        <v>9.76</v>
      </c>
      <c r="N323" s="10">
        <f t="shared" si="50"/>
        <v>47.279999999999994</v>
      </c>
      <c r="O323" s="11">
        <v>4</v>
      </c>
      <c r="P323" s="4"/>
    </row>
    <row r="324" spans="1:17" ht="15" customHeight="1">
      <c r="A324" s="146" t="s">
        <v>22</v>
      </c>
      <c r="B324" s="147"/>
      <c r="C324" s="147"/>
      <c r="D324" s="147"/>
      <c r="E324" s="147"/>
      <c r="F324" s="147"/>
      <c r="G324" s="147"/>
      <c r="H324" s="147"/>
      <c r="I324" s="148"/>
      <c r="J324" s="18">
        <v>10</v>
      </c>
      <c r="K324" s="18">
        <v>0.85</v>
      </c>
      <c r="L324" s="18">
        <v>0.33</v>
      </c>
      <c r="M324" s="18">
        <v>4.83</v>
      </c>
      <c r="N324" s="10">
        <f t="shared" si="50"/>
        <v>25.689999999999998</v>
      </c>
      <c r="O324" s="19" t="s">
        <v>23</v>
      </c>
      <c r="P324" s="4"/>
    </row>
    <row r="325" spans="1:17" ht="12" customHeight="1">
      <c r="A325" s="156" t="s">
        <v>25</v>
      </c>
      <c r="B325" s="157"/>
      <c r="C325" s="157"/>
      <c r="D325" s="157"/>
      <c r="E325" s="157"/>
      <c r="F325" s="157"/>
      <c r="G325" s="157"/>
      <c r="H325" s="157"/>
      <c r="I325" s="158"/>
      <c r="J325" s="57">
        <f>J318+J319+J320+J321+J322+J323+J324</f>
        <v>730</v>
      </c>
      <c r="K325" s="57">
        <f t="shared" ref="K325:N325" si="51">K318+K319+K320+K321+K322+K323+K324</f>
        <v>26.75</v>
      </c>
      <c r="L325" s="57">
        <f t="shared" si="51"/>
        <v>27.459999999999997</v>
      </c>
      <c r="M325" s="57">
        <f t="shared" si="51"/>
        <v>117.13</v>
      </c>
      <c r="N325" s="57">
        <f t="shared" si="51"/>
        <v>822.66000000000008</v>
      </c>
      <c r="O325" s="69" t="s">
        <v>38</v>
      </c>
      <c r="P325" s="4"/>
    </row>
    <row r="326" spans="1:17" ht="12" customHeight="1">
      <c r="A326" s="132" t="s">
        <v>39</v>
      </c>
      <c r="B326" s="128"/>
      <c r="C326" s="128"/>
      <c r="D326" s="128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33"/>
      <c r="P326" s="4"/>
      <c r="Q326" s="4"/>
    </row>
    <row r="327" spans="1:17" ht="12.95" customHeight="1">
      <c r="A327" s="134" t="s">
        <v>7</v>
      </c>
      <c r="B327" s="134"/>
      <c r="C327" s="134"/>
      <c r="D327" s="134"/>
      <c r="E327" s="134"/>
      <c r="F327" s="134"/>
      <c r="G327" s="134"/>
      <c r="H327" s="134"/>
      <c r="I327" s="134"/>
      <c r="J327" s="134" t="s">
        <v>8</v>
      </c>
      <c r="K327" s="134" t="s">
        <v>9</v>
      </c>
      <c r="L327" s="134"/>
      <c r="M327" s="134"/>
      <c r="N327" s="134" t="s">
        <v>44</v>
      </c>
      <c r="O327" s="134" t="s">
        <v>11</v>
      </c>
      <c r="P327" s="4"/>
      <c r="Q327" s="4"/>
    </row>
    <row r="328" spans="1:17" ht="12" customHeight="1">
      <c r="A328" s="134"/>
      <c r="B328" s="134"/>
      <c r="C328" s="134"/>
      <c r="D328" s="134"/>
      <c r="E328" s="134"/>
      <c r="F328" s="134"/>
      <c r="G328" s="134"/>
      <c r="H328" s="134"/>
      <c r="I328" s="134"/>
      <c r="J328" s="134"/>
      <c r="K328" s="8" t="s">
        <v>12</v>
      </c>
      <c r="L328" s="8" t="s">
        <v>13</v>
      </c>
      <c r="M328" s="8" t="s">
        <v>14</v>
      </c>
      <c r="N328" s="134"/>
      <c r="O328" s="134"/>
      <c r="P328" s="4"/>
      <c r="Q328" s="4"/>
    </row>
    <row r="329" spans="1:17" ht="13.5" customHeight="1">
      <c r="A329" s="161" t="s">
        <v>83</v>
      </c>
      <c r="B329" s="162"/>
      <c r="C329" s="162"/>
      <c r="D329" s="162"/>
      <c r="E329" s="162"/>
      <c r="F329" s="162"/>
      <c r="G329" s="162"/>
      <c r="H329" s="162"/>
      <c r="I329" s="163"/>
      <c r="J329" s="39">
        <v>80</v>
      </c>
      <c r="K329" s="71">
        <v>5.96</v>
      </c>
      <c r="L329" s="71">
        <v>10.02</v>
      </c>
      <c r="M329" s="71">
        <v>41.7</v>
      </c>
      <c r="N329" s="71">
        <v>270.3</v>
      </c>
      <c r="O329" s="39">
        <v>424</v>
      </c>
      <c r="P329" s="4"/>
      <c r="Q329" s="4"/>
    </row>
    <row r="330" spans="1:17" ht="12" customHeight="1">
      <c r="A330" s="164" t="s">
        <v>41</v>
      </c>
      <c r="B330" s="165"/>
      <c r="C330" s="165"/>
      <c r="D330" s="165"/>
      <c r="E330" s="165"/>
      <c r="F330" s="165"/>
      <c r="G330" s="165"/>
      <c r="H330" s="165"/>
      <c r="I330" s="166"/>
      <c r="J330" s="18">
        <v>200</v>
      </c>
      <c r="K330" s="18">
        <v>0.8</v>
      </c>
      <c r="L330" s="18">
        <v>0</v>
      </c>
      <c r="M330" s="18">
        <v>23</v>
      </c>
      <c r="N330" s="41">
        <v>94</v>
      </c>
      <c r="O330" s="18"/>
      <c r="P330" s="4"/>
      <c r="Q330" s="4"/>
    </row>
    <row r="331" spans="1:17" ht="12" customHeight="1">
      <c r="A331" s="167" t="s">
        <v>25</v>
      </c>
      <c r="B331" s="168"/>
      <c r="C331" s="168"/>
      <c r="D331" s="168"/>
      <c r="E331" s="168"/>
      <c r="F331" s="168"/>
      <c r="G331" s="168"/>
      <c r="H331" s="168"/>
      <c r="I331" s="168"/>
      <c r="J331" s="57">
        <f>J329+J330</f>
        <v>280</v>
      </c>
      <c r="K331" s="57">
        <f t="shared" ref="K331:N331" si="52">K329+K330</f>
        <v>6.76</v>
      </c>
      <c r="L331" s="57">
        <f t="shared" si="52"/>
        <v>10.02</v>
      </c>
      <c r="M331" s="57">
        <f t="shared" si="52"/>
        <v>64.7</v>
      </c>
      <c r="N331" s="57">
        <f t="shared" si="52"/>
        <v>364.3</v>
      </c>
      <c r="O331" s="63"/>
      <c r="P331" s="4"/>
      <c r="Q331" s="4"/>
    </row>
    <row r="332" spans="1:17" ht="23.45" customHeight="1">
      <c r="A332" s="128" t="s">
        <v>101</v>
      </c>
      <c r="B332" s="128"/>
      <c r="C332" s="128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  <c r="P332" s="4"/>
    </row>
    <row r="333" spans="1:17" ht="13.15" customHeight="1">
      <c r="A333" s="6"/>
      <c r="B333" s="6"/>
      <c r="C333" s="6"/>
      <c r="D333" s="6"/>
      <c r="E333" s="6"/>
      <c r="F333" s="6"/>
      <c r="G333" s="6"/>
      <c r="H333" s="6"/>
      <c r="I333" s="6"/>
      <c r="J333" s="5"/>
      <c r="K333" s="5" t="s">
        <v>70</v>
      </c>
      <c r="L333" s="5"/>
      <c r="M333" s="5"/>
      <c r="N333" s="5"/>
      <c r="O333" s="5"/>
      <c r="P333" s="4"/>
    </row>
    <row r="334" spans="1:17" ht="12.95" customHeight="1">
      <c r="A334" s="129" t="s">
        <v>7</v>
      </c>
      <c r="B334" s="130"/>
      <c r="C334" s="130"/>
      <c r="D334" s="130"/>
      <c r="E334" s="130"/>
      <c r="F334" s="130"/>
      <c r="G334" s="130"/>
      <c r="H334" s="130"/>
      <c r="I334" s="131"/>
      <c r="J334" s="134" t="s">
        <v>8</v>
      </c>
      <c r="K334" s="134" t="s">
        <v>9</v>
      </c>
      <c r="L334" s="134"/>
      <c r="M334" s="134"/>
      <c r="N334" s="134" t="s">
        <v>44</v>
      </c>
      <c r="O334" s="134" t="s">
        <v>11</v>
      </c>
      <c r="P334" s="4"/>
    </row>
    <row r="335" spans="1:17" ht="25.7" customHeight="1">
      <c r="A335" s="132"/>
      <c r="B335" s="128"/>
      <c r="C335" s="128"/>
      <c r="D335" s="128"/>
      <c r="E335" s="128"/>
      <c r="F335" s="128"/>
      <c r="G335" s="128"/>
      <c r="H335" s="128"/>
      <c r="I335" s="133"/>
      <c r="J335" s="134"/>
      <c r="K335" s="8" t="s">
        <v>12</v>
      </c>
      <c r="L335" s="8" t="s">
        <v>13</v>
      </c>
      <c r="M335" s="8" t="s">
        <v>14</v>
      </c>
      <c r="N335" s="134"/>
      <c r="O335" s="134"/>
      <c r="P335" s="4"/>
    </row>
    <row r="336" spans="1:17" ht="14.45" customHeight="1">
      <c r="A336" s="135" t="s">
        <v>15</v>
      </c>
      <c r="B336" s="136"/>
      <c r="C336" s="136"/>
      <c r="D336" s="136"/>
      <c r="E336" s="136"/>
      <c r="F336" s="136"/>
      <c r="G336" s="136"/>
      <c r="H336" s="136"/>
      <c r="I336" s="136"/>
      <c r="J336" s="174"/>
      <c r="K336" s="174"/>
      <c r="L336" s="174"/>
      <c r="M336" s="174"/>
      <c r="N336" s="174"/>
      <c r="O336" s="136"/>
      <c r="P336" s="4"/>
    </row>
    <row r="337" spans="1:16" ht="13.5" customHeight="1">
      <c r="A337" s="137" t="s">
        <v>102</v>
      </c>
      <c r="B337" s="138"/>
      <c r="C337" s="138"/>
      <c r="D337" s="138"/>
      <c r="E337" s="138"/>
      <c r="F337" s="138"/>
      <c r="G337" s="138"/>
      <c r="H337" s="138"/>
      <c r="I337" s="139"/>
      <c r="J337" s="9">
        <v>10</v>
      </c>
      <c r="K337" s="10">
        <v>0.05</v>
      </c>
      <c r="L337" s="10">
        <v>8.25</v>
      </c>
      <c r="M337" s="10">
        <v>0.1</v>
      </c>
      <c r="N337" s="10">
        <f t="shared" ref="N337:N342" si="53">(K337+M337)*4+(L337*9)</f>
        <v>74.849999999999994</v>
      </c>
      <c r="O337" s="11">
        <v>96</v>
      </c>
      <c r="P337" s="4"/>
    </row>
    <row r="338" spans="1:16" ht="13.9" customHeight="1">
      <c r="A338" s="137" t="s">
        <v>103</v>
      </c>
      <c r="B338" s="138"/>
      <c r="C338" s="138"/>
      <c r="D338" s="138"/>
      <c r="E338" s="138"/>
      <c r="F338" s="138"/>
      <c r="G338" s="138"/>
      <c r="H338" s="138"/>
      <c r="I338" s="139"/>
      <c r="J338" s="64">
        <v>20</v>
      </c>
      <c r="K338" s="13">
        <v>6.18</v>
      </c>
      <c r="L338" s="13">
        <v>0.86</v>
      </c>
      <c r="M338" s="13">
        <v>6.7</v>
      </c>
      <c r="N338" s="10">
        <f t="shared" si="53"/>
        <v>59.26</v>
      </c>
      <c r="O338" s="11">
        <v>97</v>
      </c>
      <c r="P338" s="4"/>
    </row>
    <row r="339" spans="1:16" ht="12.6" customHeight="1">
      <c r="A339" s="137" t="s">
        <v>104</v>
      </c>
      <c r="B339" s="138"/>
      <c r="C339" s="138"/>
      <c r="D339" s="138"/>
      <c r="E339" s="138"/>
      <c r="F339" s="138"/>
      <c r="G339" s="138"/>
      <c r="H339" s="138"/>
      <c r="I339" s="139"/>
      <c r="J339" s="66">
        <v>200</v>
      </c>
      <c r="K339" s="14">
        <v>3.08</v>
      </c>
      <c r="L339" s="14">
        <v>5.0999999999999996</v>
      </c>
      <c r="M339" s="14">
        <v>11.18</v>
      </c>
      <c r="N339" s="10">
        <f t="shared" si="53"/>
        <v>102.94</v>
      </c>
      <c r="O339" s="11">
        <v>612</v>
      </c>
      <c r="P339" s="4"/>
    </row>
    <row r="340" spans="1:16" s="20" customFormat="1" ht="15" customHeight="1">
      <c r="A340" s="137" t="s">
        <v>48</v>
      </c>
      <c r="B340" s="138"/>
      <c r="C340" s="138"/>
      <c r="D340" s="138"/>
      <c r="E340" s="138"/>
      <c r="F340" s="138"/>
      <c r="G340" s="138"/>
      <c r="H340" s="138"/>
      <c r="I340" s="139"/>
      <c r="J340" s="49">
        <v>200</v>
      </c>
      <c r="K340" s="27">
        <v>0.2</v>
      </c>
      <c r="L340" s="27">
        <v>0</v>
      </c>
      <c r="M340" s="27">
        <v>13.1</v>
      </c>
      <c r="N340" s="50">
        <f t="shared" si="53"/>
        <v>53.199999999999996</v>
      </c>
      <c r="O340" s="27">
        <v>6</v>
      </c>
      <c r="P340" s="22"/>
    </row>
    <row r="341" spans="1:16" s="87" customFormat="1" ht="12" customHeight="1">
      <c r="A341" s="188" t="s">
        <v>20</v>
      </c>
      <c r="B341" s="189"/>
      <c r="C341" s="189"/>
      <c r="D341" s="189"/>
      <c r="E341" s="189"/>
      <c r="F341" s="189"/>
      <c r="G341" s="189"/>
      <c r="H341" s="189"/>
      <c r="I341" s="190"/>
      <c r="J341" s="12">
        <v>40</v>
      </c>
      <c r="K341" s="12">
        <v>3.44</v>
      </c>
      <c r="L341" s="12">
        <v>0.2</v>
      </c>
      <c r="M341" s="12">
        <v>21.96</v>
      </c>
      <c r="N341" s="10">
        <f t="shared" si="53"/>
        <v>103.4</v>
      </c>
      <c r="O341" s="17" t="s">
        <v>21</v>
      </c>
      <c r="P341" s="88"/>
    </row>
    <row r="342" spans="1:16" s="53" customFormat="1" ht="13.9" customHeight="1">
      <c r="A342" s="143" t="s">
        <v>52</v>
      </c>
      <c r="B342" s="144"/>
      <c r="C342" s="144"/>
      <c r="D342" s="144"/>
      <c r="E342" s="144"/>
      <c r="F342" s="144"/>
      <c r="G342" s="144"/>
      <c r="H342" s="144"/>
      <c r="I342" s="145"/>
      <c r="J342" s="21">
        <v>30</v>
      </c>
      <c r="K342" s="21">
        <v>2.5499999999999998</v>
      </c>
      <c r="L342" s="21">
        <v>0.99</v>
      </c>
      <c r="M342" s="21">
        <v>14.49</v>
      </c>
      <c r="N342" s="10">
        <f t="shared" si="53"/>
        <v>77.069999999999993</v>
      </c>
      <c r="O342" s="56" t="s">
        <v>23</v>
      </c>
      <c r="P342" s="55"/>
    </row>
    <row r="343" spans="1:16" ht="13.9" customHeight="1">
      <c r="A343" s="156" t="s">
        <v>25</v>
      </c>
      <c r="B343" s="157"/>
      <c r="C343" s="157"/>
      <c r="D343" s="157"/>
      <c r="E343" s="157"/>
      <c r="F343" s="157"/>
      <c r="G343" s="157"/>
      <c r="H343" s="157"/>
      <c r="I343" s="158"/>
      <c r="J343" s="68">
        <f>SUM(J337:J342)</f>
        <v>500</v>
      </c>
      <c r="K343" s="44">
        <f t="shared" ref="K343:N343" si="54">SUM(K337:K342)</f>
        <v>15.499999999999996</v>
      </c>
      <c r="L343" s="44">
        <f t="shared" si="54"/>
        <v>15.399999999999999</v>
      </c>
      <c r="M343" s="44">
        <f t="shared" si="54"/>
        <v>67.53</v>
      </c>
      <c r="N343" s="44">
        <f t="shared" si="54"/>
        <v>470.71999999999997</v>
      </c>
      <c r="O343" s="69" t="s">
        <v>38</v>
      </c>
      <c r="P343" s="4"/>
    </row>
    <row r="344" spans="1:16" ht="14.25" customHeight="1">
      <c r="A344" s="183" t="s">
        <v>26</v>
      </c>
      <c r="B344" s="184"/>
      <c r="C344" s="184"/>
      <c r="D344" s="184"/>
      <c r="E344" s="184"/>
      <c r="F344" s="184"/>
      <c r="G344" s="184"/>
      <c r="H344" s="184"/>
      <c r="I344" s="184"/>
      <c r="J344" s="184"/>
      <c r="K344" s="184"/>
      <c r="L344" s="184"/>
      <c r="M344" s="184"/>
      <c r="N344" s="184"/>
      <c r="O344" s="136"/>
      <c r="P344" s="4"/>
    </row>
    <row r="345" spans="1:16" ht="13.5" customHeight="1">
      <c r="A345" s="137" t="s">
        <v>16</v>
      </c>
      <c r="B345" s="138"/>
      <c r="C345" s="138"/>
      <c r="D345" s="138"/>
      <c r="E345" s="138"/>
      <c r="F345" s="138"/>
      <c r="G345" s="138"/>
      <c r="H345" s="138"/>
      <c r="I345" s="139"/>
      <c r="J345" s="9">
        <v>10</v>
      </c>
      <c r="K345" s="10">
        <v>0.05</v>
      </c>
      <c r="L345" s="10">
        <v>8.25</v>
      </c>
      <c r="M345" s="10">
        <v>0.1</v>
      </c>
      <c r="N345" s="10">
        <f t="shared" ref="N345:N349" si="55">(K345+M345)*4+(L345*9)</f>
        <v>74.849999999999994</v>
      </c>
      <c r="O345" s="11">
        <v>96</v>
      </c>
      <c r="P345" s="4"/>
    </row>
    <row r="346" spans="1:16" ht="31.15" customHeight="1">
      <c r="A346" s="137" t="s">
        <v>105</v>
      </c>
      <c r="B346" s="138"/>
      <c r="C346" s="138"/>
      <c r="D346" s="138"/>
      <c r="E346" s="138"/>
      <c r="F346" s="138"/>
      <c r="G346" s="138"/>
      <c r="H346" s="138"/>
      <c r="I346" s="139"/>
      <c r="J346" s="11">
        <v>220</v>
      </c>
      <c r="K346" s="13">
        <v>9.4</v>
      </c>
      <c r="L346" s="13">
        <v>5.98</v>
      </c>
      <c r="M346" s="13">
        <v>14.67</v>
      </c>
      <c r="N346" s="10">
        <f t="shared" si="55"/>
        <v>150.10000000000002</v>
      </c>
      <c r="O346" s="11">
        <v>508</v>
      </c>
      <c r="P346" s="4"/>
    </row>
    <row r="347" spans="1:16" ht="15" customHeight="1">
      <c r="A347" s="143" t="s">
        <v>106</v>
      </c>
      <c r="B347" s="144"/>
      <c r="C347" s="144"/>
      <c r="D347" s="144"/>
      <c r="E347" s="144"/>
      <c r="F347" s="144"/>
      <c r="G347" s="144"/>
      <c r="H347" s="144"/>
      <c r="I347" s="145"/>
      <c r="J347" s="11">
        <v>200</v>
      </c>
      <c r="K347" s="11">
        <v>0.16</v>
      </c>
      <c r="L347" s="11">
        <v>0.16</v>
      </c>
      <c r="M347" s="11">
        <v>15.8</v>
      </c>
      <c r="N347" s="10">
        <f t="shared" si="55"/>
        <v>65.28</v>
      </c>
      <c r="O347" s="11">
        <v>409</v>
      </c>
      <c r="P347" s="4"/>
    </row>
    <row r="348" spans="1:16" s="87" customFormat="1" ht="12" customHeight="1">
      <c r="A348" s="188" t="s">
        <v>20</v>
      </c>
      <c r="B348" s="189"/>
      <c r="C348" s="189"/>
      <c r="D348" s="189"/>
      <c r="E348" s="189"/>
      <c r="F348" s="189"/>
      <c r="G348" s="189"/>
      <c r="H348" s="189"/>
      <c r="I348" s="190"/>
      <c r="J348" s="12">
        <v>40</v>
      </c>
      <c r="K348" s="12">
        <v>3.44</v>
      </c>
      <c r="L348" s="12">
        <v>0.2</v>
      </c>
      <c r="M348" s="12">
        <v>21.96</v>
      </c>
      <c r="N348" s="10">
        <f t="shared" si="55"/>
        <v>103.4</v>
      </c>
      <c r="O348" s="17" t="s">
        <v>21</v>
      </c>
      <c r="P348" s="88"/>
    </row>
    <row r="349" spans="1:16" s="53" customFormat="1" ht="13.15" customHeight="1">
      <c r="A349" s="143" t="s">
        <v>52</v>
      </c>
      <c r="B349" s="144"/>
      <c r="C349" s="144"/>
      <c r="D349" s="144"/>
      <c r="E349" s="144"/>
      <c r="F349" s="144"/>
      <c r="G349" s="144"/>
      <c r="H349" s="144"/>
      <c r="I349" s="145"/>
      <c r="J349" s="21">
        <v>30</v>
      </c>
      <c r="K349" s="21">
        <v>2.5499999999999998</v>
      </c>
      <c r="L349" s="21">
        <v>0.99</v>
      </c>
      <c r="M349" s="21">
        <v>14.49</v>
      </c>
      <c r="N349" s="10">
        <f t="shared" si="55"/>
        <v>77.069999999999993</v>
      </c>
      <c r="O349" s="56" t="s">
        <v>23</v>
      </c>
      <c r="P349" s="55"/>
    </row>
    <row r="350" spans="1:16" ht="12" customHeight="1">
      <c r="A350" s="150" t="s">
        <v>25</v>
      </c>
      <c r="B350" s="150"/>
      <c r="C350" s="150"/>
      <c r="D350" s="150"/>
      <c r="E350" s="150"/>
      <c r="F350" s="150"/>
      <c r="G350" s="150"/>
      <c r="H350" s="150"/>
      <c r="I350" s="150"/>
      <c r="J350" s="8">
        <f>SUM(J345:J349)</f>
        <v>500</v>
      </c>
      <c r="K350" s="8">
        <f t="shared" ref="K350:N358" si="56">SUM(K345:K349)</f>
        <v>15.600000000000001</v>
      </c>
      <c r="L350" s="8">
        <f t="shared" si="56"/>
        <v>15.58</v>
      </c>
      <c r="M350" s="8">
        <f t="shared" si="56"/>
        <v>67.02</v>
      </c>
      <c r="N350" s="8">
        <f t="shared" si="56"/>
        <v>470.7</v>
      </c>
      <c r="O350" s="37"/>
      <c r="P350" s="4"/>
    </row>
    <row r="351" spans="1:16" ht="14.4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5"/>
      <c r="K351" s="5" t="s">
        <v>30</v>
      </c>
      <c r="L351" s="5"/>
      <c r="M351" s="5"/>
      <c r="N351" s="95"/>
      <c r="O351" s="37"/>
      <c r="P351" s="4"/>
    </row>
    <row r="352" spans="1:16" ht="12" customHeight="1">
      <c r="A352" s="129" t="s">
        <v>7</v>
      </c>
      <c r="B352" s="130"/>
      <c r="C352" s="130"/>
      <c r="D352" s="130"/>
      <c r="E352" s="130"/>
      <c r="F352" s="130"/>
      <c r="G352" s="130"/>
      <c r="H352" s="130"/>
      <c r="I352" s="131"/>
      <c r="J352" s="134" t="s">
        <v>8</v>
      </c>
      <c r="K352" s="134" t="s">
        <v>9</v>
      </c>
      <c r="L352" s="134"/>
      <c r="M352" s="134"/>
      <c r="N352" s="134" t="s">
        <v>44</v>
      </c>
      <c r="O352" s="134" t="s">
        <v>11</v>
      </c>
      <c r="P352" s="4"/>
    </row>
    <row r="353" spans="1:16" ht="12" customHeight="1">
      <c r="A353" s="132"/>
      <c r="B353" s="128"/>
      <c r="C353" s="128"/>
      <c r="D353" s="128"/>
      <c r="E353" s="128"/>
      <c r="F353" s="128"/>
      <c r="G353" s="128"/>
      <c r="H353" s="128"/>
      <c r="I353" s="133"/>
      <c r="J353" s="134"/>
      <c r="K353" s="8" t="s">
        <v>12</v>
      </c>
      <c r="L353" s="8" t="s">
        <v>13</v>
      </c>
      <c r="M353" s="8" t="s">
        <v>14</v>
      </c>
      <c r="N353" s="134"/>
      <c r="O353" s="134"/>
      <c r="P353" s="4"/>
    </row>
    <row r="354" spans="1:16" ht="18" customHeight="1">
      <c r="A354" s="137" t="s">
        <v>31</v>
      </c>
      <c r="B354" s="138"/>
      <c r="C354" s="138"/>
      <c r="D354" s="138"/>
      <c r="E354" s="138"/>
      <c r="F354" s="138"/>
      <c r="G354" s="138"/>
      <c r="H354" s="138"/>
      <c r="I354" s="139"/>
      <c r="J354" s="11">
        <v>60</v>
      </c>
      <c r="K354" s="12">
        <v>0</v>
      </c>
      <c r="L354" s="12">
        <v>1.25</v>
      </c>
      <c r="M354" s="12">
        <v>15</v>
      </c>
      <c r="N354" s="10">
        <f t="shared" ref="N354:N357" si="57">(K354+M354)*4+(L354*9)</f>
        <v>71.25</v>
      </c>
      <c r="O354" s="11">
        <v>45</v>
      </c>
      <c r="P354" s="4"/>
    </row>
    <row r="355" spans="1:16" ht="12.4" customHeight="1">
      <c r="A355" s="137" t="s">
        <v>32</v>
      </c>
      <c r="B355" s="138"/>
      <c r="C355" s="138"/>
      <c r="D355" s="138"/>
      <c r="E355" s="138"/>
      <c r="F355" s="138"/>
      <c r="G355" s="138"/>
      <c r="H355" s="138"/>
      <c r="I355" s="139"/>
      <c r="J355" s="11">
        <v>200</v>
      </c>
      <c r="K355" s="32">
        <v>11.21</v>
      </c>
      <c r="L355" s="32">
        <v>11.95</v>
      </c>
      <c r="M355" s="32">
        <v>27.6</v>
      </c>
      <c r="N355" s="10">
        <f t="shared" si="57"/>
        <v>262.79000000000002</v>
      </c>
      <c r="O355" s="11">
        <v>149</v>
      </c>
      <c r="P355" s="4"/>
    </row>
    <row r="356" spans="1:16" ht="16.899999999999999" customHeight="1">
      <c r="A356" s="143" t="s">
        <v>106</v>
      </c>
      <c r="B356" s="144"/>
      <c r="C356" s="144"/>
      <c r="D356" s="144"/>
      <c r="E356" s="144"/>
      <c r="F356" s="144"/>
      <c r="G356" s="144"/>
      <c r="H356" s="144"/>
      <c r="I356" s="145"/>
      <c r="J356" s="11">
        <v>200</v>
      </c>
      <c r="K356" s="11">
        <v>0.16</v>
      </c>
      <c r="L356" s="11">
        <v>0.16</v>
      </c>
      <c r="M356" s="11">
        <v>15.8</v>
      </c>
      <c r="N356" s="10">
        <f t="shared" si="57"/>
        <v>65.28</v>
      </c>
      <c r="O356" s="11">
        <v>409</v>
      </c>
      <c r="P356" s="4"/>
    </row>
    <row r="357" spans="1:16" ht="13.15" customHeight="1">
      <c r="A357" s="198" t="s">
        <v>33</v>
      </c>
      <c r="B357" s="198"/>
      <c r="C357" s="198"/>
      <c r="D357" s="198"/>
      <c r="E357" s="198"/>
      <c r="F357" s="198"/>
      <c r="G357" s="198"/>
      <c r="H357" s="198"/>
      <c r="I357" s="198"/>
      <c r="J357" s="12">
        <v>20</v>
      </c>
      <c r="K357" s="12">
        <v>1.61</v>
      </c>
      <c r="L357" s="12">
        <v>0.2</v>
      </c>
      <c r="M357" s="12">
        <v>9.76</v>
      </c>
      <c r="N357" s="10">
        <f t="shared" si="57"/>
        <v>47.279999999999994</v>
      </c>
      <c r="O357" s="11">
        <v>4</v>
      </c>
      <c r="P357" s="4"/>
    </row>
    <row r="358" spans="1:16" ht="12" customHeight="1">
      <c r="A358" s="150" t="s">
        <v>25</v>
      </c>
      <c r="B358" s="150"/>
      <c r="C358" s="150"/>
      <c r="D358" s="150"/>
      <c r="E358" s="150"/>
      <c r="F358" s="150"/>
      <c r="G358" s="150"/>
      <c r="H358" s="150"/>
      <c r="I358" s="150"/>
      <c r="J358" s="8">
        <f>SUM(J353:J357)</f>
        <v>480</v>
      </c>
      <c r="K358" s="8">
        <f t="shared" si="56"/>
        <v>12.98</v>
      </c>
      <c r="L358" s="8">
        <f t="shared" si="56"/>
        <v>13.559999999999999</v>
      </c>
      <c r="M358" s="8">
        <f t="shared" si="56"/>
        <v>68.160000000000011</v>
      </c>
      <c r="N358" s="8">
        <f t="shared" si="56"/>
        <v>446.6</v>
      </c>
      <c r="O358" s="65"/>
      <c r="P358" s="4"/>
    </row>
    <row r="359" spans="1:16" ht="16.149999999999999" customHeight="1">
      <c r="A359" s="107"/>
      <c r="B359" s="107"/>
      <c r="C359" s="107"/>
      <c r="D359" s="107"/>
      <c r="E359" s="107"/>
      <c r="F359" s="107"/>
      <c r="G359" s="107"/>
      <c r="H359" s="107"/>
      <c r="I359" s="107"/>
      <c r="J359" s="6"/>
      <c r="K359" s="6" t="s">
        <v>107</v>
      </c>
      <c r="L359" s="6"/>
      <c r="M359" s="6"/>
      <c r="N359" s="6"/>
      <c r="O359" s="37"/>
      <c r="P359" s="4"/>
    </row>
    <row r="360" spans="1:16" ht="18" customHeight="1">
      <c r="A360" s="128" t="s">
        <v>97</v>
      </c>
      <c r="B360" s="128"/>
      <c r="C360" s="128"/>
      <c r="D360" s="128"/>
      <c r="E360" s="128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  <c r="P360" s="4"/>
    </row>
    <row r="361" spans="1:16" ht="12.95" customHeight="1">
      <c r="A361" s="129" t="s">
        <v>7</v>
      </c>
      <c r="B361" s="130"/>
      <c r="C361" s="130"/>
      <c r="D361" s="130"/>
      <c r="E361" s="130"/>
      <c r="F361" s="130"/>
      <c r="G361" s="130"/>
      <c r="H361" s="130"/>
      <c r="I361" s="131"/>
      <c r="J361" s="134" t="s">
        <v>8</v>
      </c>
      <c r="K361" s="134" t="s">
        <v>9</v>
      </c>
      <c r="L361" s="134"/>
      <c r="M361" s="134"/>
      <c r="N361" s="134" t="s">
        <v>44</v>
      </c>
      <c r="O361" s="134" t="s">
        <v>11</v>
      </c>
      <c r="P361" s="4"/>
    </row>
    <row r="362" spans="1:16" ht="25.7" customHeight="1">
      <c r="A362" s="132"/>
      <c r="B362" s="128"/>
      <c r="C362" s="128"/>
      <c r="D362" s="128"/>
      <c r="E362" s="128"/>
      <c r="F362" s="128"/>
      <c r="G362" s="128"/>
      <c r="H362" s="128"/>
      <c r="I362" s="133"/>
      <c r="J362" s="134"/>
      <c r="K362" s="8" t="s">
        <v>12</v>
      </c>
      <c r="L362" s="8" t="s">
        <v>13</v>
      </c>
      <c r="M362" s="8" t="s">
        <v>14</v>
      </c>
      <c r="N362" s="134"/>
      <c r="O362" s="134"/>
      <c r="P362" s="4"/>
    </row>
    <row r="363" spans="1:16" ht="18" customHeight="1">
      <c r="A363" s="137" t="s">
        <v>31</v>
      </c>
      <c r="B363" s="138"/>
      <c r="C363" s="138"/>
      <c r="D363" s="138"/>
      <c r="E363" s="138"/>
      <c r="F363" s="138"/>
      <c r="G363" s="138"/>
      <c r="H363" s="138"/>
      <c r="I363" s="139"/>
      <c r="J363" s="11">
        <v>60</v>
      </c>
      <c r="K363" s="12">
        <v>0</v>
      </c>
      <c r="L363" s="12">
        <v>1.25</v>
      </c>
      <c r="M363" s="12">
        <v>15</v>
      </c>
      <c r="N363" s="10">
        <f t="shared" ref="N363:N369" si="58">(K363+M363)*4+(L363*9)</f>
        <v>71.25</v>
      </c>
      <c r="O363" s="11">
        <v>45</v>
      </c>
      <c r="P363" s="4"/>
    </row>
    <row r="364" spans="1:16" ht="12.4" customHeight="1">
      <c r="A364" s="137" t="s">
        <v>32</v>
      </c>
      <c r="B364" s="138"/>
      <c r="C364" s="138"/>
      <c r="D364" s="138"/>
      <c r="E364" s="138"/>
      <c r="F364" s="138"/>
      <c r="G364" s="138"/>
      <c r="H364" s="138"/>
      <c r="I364" s="139"/>
      <c r="J364" s="11">
        <v>200</v>
      </c>
      <c r="K364" s="32">
        <v>11.21</v>
      </c>
      <c r="L364" s="32">
        <v>11.95</v>
      </c>
      <c r="M364" s="32">
        <v>27.6</v>
      </c>
      <c r="N364" s="10">
        <f t="shared" si="58"/>
        <v>262.79000000000002</v>
      </c>
      <c r="O364" s="11">
        <v>149</v>
      </c>
      <c r="P364" s="4"/>
    </row>
    <row r="365" spans="1:16" ht="12.75" customHeight="1">
      <c r="A365" s="137" t="s">
        <v>108</v>
      </c>
      <c r="B365" s="138"/>
      <c r="C365" s="138"/>
      <c r="D365" s="138"/>
      <c r="E365" s="138"/>
      <c r="F365" s="138"/>
      <c r="G365" s="138"/>
      <c r="H365" s="138"/>
      <c r="I365" s="139"/>
      <c r="J365" s="14">
        <v>90</v>
      </c>
      <c r="K365" s="32">
        <v>9.02</v>
      </c>
      <c r="L365" s="32">
        <v>12.52</v>
      </c>
      <c r="M365" s="32">
        <v>12.4</v>
      </c>
      <c r="N365" s="10">
        <f t="shared" si="58"/>
        <v>198.36</v>
      </c>
      <c r="O365" s="11">
        <v>499</v>
      </c>
      <c r="P365" s="4"/>
    </row>
    <row r="366" spans="1:16" ht="13.9" customHeight="1">
      <c r="A366" s="137" t="s">
        <v>37</v>
      </c>
      <c r="B366" s="138"/>
      <c r="C366" s="138"/>
      <c r="D366" s="138"/>
      <c r="E366" s="138"/>
      <c r="F366" s="138"/>
      <c r="G366" s="138"/>
      <c r="H366" s="138"/>
      <c r="I366" s="139"/>
      <c r="J366" s="11">
        <v>150</v>
      </c>
      <c r="K366" s="12">
        <v>5.0999999999999996</v>
      </c>
      <c r="L366" s="12">
        <v>0.6</v>
      </c>
      <c r="M366" s="12">
        <v>31.57</v>
      </c>
      <c r="N366" s="10">
        <f t="shared" si="58"/>
        <v>152.08000000000001</v>
      </c>
      <c r="O366" s="11">
        <v>516</v>
      </c>
      <c r="P366" s="4"/>
    </row>
    <row r="367" spans="1:16" ht="16.899999999999999" customHeight="1">
      <c r="A367" s="143" t="s">
        <v>106</v>
      </c>
      <c r="B367" s="144"/>
      <c r="C367" s="144"/>
      <c r="D367" s="144"/>
      <c r="E367" s="144"/>
      <c r="F367" s="144"/>
      <c r="G367" s="144"/>
      <c r="H367" s="144"/>
      <c r="I367" s="145"/>
      <c r="J367" s="11">
        <v>200</v>
      </c>
      <c r="K367" s="11">
        <v>0.16</v>
      </c>
      <c r="L367" s="11">
        <v>0.16</v>
      </c>
      <c r="M367" s="11">
        <v>15.8</v>
      </c>
      <c r="N367" s="10">
        <f t="shared" si="58"/>
        <v>65.28</v>
      </c>
      <c r="O367" s="11">
        <v>409</v>
      </c>
      <c r="P367" s="4"/>
    </row>
    <row r="368" spans="1:16" ht="13.15" customHeight="1">
      <c r="A368" s="143" t="s">
        <v>33</v>
      </c>
      <c r="B368" s="144"/>
      <c r="C368" s="144"/>
      <c r="D368" s="144"/>
      <c r="E368" s="144"/>
      <c r="F368" s="144"/>
      <c r="G368" s="144"/>
      <c r="H368" s="144"/>
      <c r="I368" s="145"/>
      <c r="J368" s="12">
        <v>20</v>
      </c>
      <c r="K368" s="12">
        <v>1.61</v>
      </c>
      <c r="L368" s="12">
        <v>0.2</v>
      </c>
      <c r="M368" s="12">
        <v>9.76</v>
      </c>
      <c r="N368" s="10">
        <f t="shared" si="58"/>
        <v>47.279999999999994</v>
      </c>
      <c r="O368" s="11">
        <v>4</v>
      </c>
      <c r="P368" s="4"/>
    </row>
    <row r="369" spans="1:17" ht="15" customHeight="1">
      <c r="A369" s="146" t="s">
        <v>22</v>
      </c>
      <c r="B369" s="147"/>
      <c r="C369" s="147"/>
      <c r="D369" s="147"/>
      <c r="E369" s="147"/>
      <c r="F369" s="147"/>
      <c r="G369" s="147"/>
      <c r="H369" s="147"/>
      <c r="I369" s="148"/>
      <c r="J369" s="18">
        <v>10</v>
      </c>
      <c r="K369" s="18">
        <v>0.85</v>
      </c>
      <c r="L369" s="18">
        <v>0.33</v>
      </c>
      <c r="M369" s="18">
        <v>4.83</v>
      </c>
      <c r="N369" s="10">
        <f t="shared" si="58"/>
        <v>25.689999999999998</v>
      </c>
      <c r="O369" s="19" t="s">
        <v>23</v>
      </c>
      <c r="P369" s="4"/>
    </row>
    <row r="370" spans="1:17" ht="13.15" customHeight="1">
      <c r="A370" s="156" t="s">
        <v>25</v>
      </c>
      <c r="B370" s="157"/>
      <c r="C370" s="157"/>
      <c r="D370" s="157"/>
      <c r="E370" s="157"/>
      <c r="F370" s="157"/>
      <c r="G370" s="157"/>
      <c r="H370" s="157"/>
      <c r="I370" s="158"/>
      <c r="J370" s="57">
        <f>J363+J364+J365+J366+J367+J368+J369</f>
        <v>730</v>
      </c>
      <c r="K370" s="57">
        <f>K363+K364+K365+K366+K367+K368+K369</f>
        <v>27.95</v>
      </c>
      <c r="L370" s="57">
        <f>L363+L364+L365+L366+L367+L368+L369</f>
        <v>27.009999999999998</v>
      </c>
      <c r="M370" s="57">
        <f>M363+M364+M365+M366+M367+M368+M369</f>
        <v>116.96</v>
      </c>
      <c r="N370" s="57">
        <f>N363+N364+N365+N366+N367+N368+N369</f>
        <v>822.73</v>
      </c>
      <c r="O370" s="69" t="s">
        <v>38</v>
      </c>
      <c r="P370" s="4"/>
    </row>
    <row r="371" spans="1:17" ht="12" customHeight="1">
      <c r="A371" s="175" t="s">
        <v>39</v>
      </c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  <c r="O371" s="175"/>
      <c r="P371" s="4"/>
      <c r="Q371" s="4"/>
    </row>
    <row r="372" spans="1:17" ht="12" customHeight="1">
      <c r="A372" s="129" t="s">
        <v>7</v>
      </c>
      <c r="B372" s="130"/>
      <c r="C372" s="130"/>
      <c r="D372" s="130"/>
      <c r="E372" s="130"/>
      <c r="F372" s="130"/>
      <c r="G372" s="130"/>
      <c r="H372" s="130"/>
      <c r="I372" s="131"/>
      <c r="J372" s="134" t="s">
        <v>8</v>
      </c>
      <c r="K372" s="134" t="s">
        <v>9</v>
      </c>
      <c r="L372" s="134"/>
      <c r="M372" s="134"/>
      <c r="N372" s="134" t="s">
        <v>44</v>
      </c>
      <c r="O372" s="159" t="s">
        <v>11</v>
      </c>
      <c r="P372" s="4"/>
      <c r="Q372" s="4"/>
    </row>
    <row r="373" spans="1:17" ht="13.5" customHeight="1">
      <c r="A373" s="132"/>
      <c r="B373" s="128"/>
      <c r="C373" s="128"/>
      <c r="D373" s="128"/>
      <c r="E373" s="128"/>
      <c r="F373" s="128"/>
      <c r="G373" s="128"/>
      <c r="H373" s="128"/>
      <c r="I373" s="133"/>
      <c r="J373" s="134"/>
      <c r="K373" s="8" t="s">
        <v>12</v>
      </c>
      <c r="L373" s="8" t="s">
        <v>13</v>
      </c>
      <c r="M373" s="8" t="s">
        <v>14</v>
      </c>
      <c r="N373" s="134"/>
      <c r="O373" s="160"/>
      <c r="P373" s="4"/>
      <c r="Q373" s="4"/>
    </row>
    <row r="374" spans="1:17" ht="12" customHeight="1">
      <c r="A374" s="140" t="s">
        <v>40</v>
      </c>
      <c r="B374" s="141"/>
      <c r="C374" s="141"/>
      <c r="D374" s="141"/>
      <c r="E374" s="141"/>
      <c r="F374" s="141"/>
      <c r="G374" s="141"/>
      <c r="H374" s="141"/>
      <c r="I374" s="142"/>
      <c r="J374" s="11">
        <v>80</v>
      </c>
      <c r="K374" s="12">
        <v>6.3</v>
      </c>
      <c r="L374" s="12">
        <v>6.47</v>
      </c>
      <c r="M374" s="12">
        <v>39.86</v>
      </c>
      <c r="N374" s="12">
        <v>232.97</v>
      </c>
      <c r="O374" s="11">
        <v>422</v>
      </c>
      <c r="P374" s="72"/>
      <c r="Q374" s="4"/>
    </row>
    <row r="375" spans="1:17" ht="15" customHeight="1">
      <c r="A375" s="164" t="s">
        <v>41</v>
      </c>
      <c r="B375" s="165"/>
      <c r="C375" s="165"/>
      <c r="D375" s="165"/>
      <c r="E375" s="165"/>
      <c r="F375" s="165"/>
      <c r="G375" s="165"/>
      <c r="H375" s="165"/>
      <c r="I375" s="166"/>
      <c r="J375" s="18">
        <v>200</v>
      </c>
      <c r="K375" s="18">
        <v>0.8</v>
      </c>
      <c r="L375" s="18">
        <v>0</v>
      </c>
      <c r="M375" s="18">
        <v>23</v>
      </c>
      <c r="N375" s="41">
        <v>94</v>
      </c>
      <c r="O375" s="11"/>
      <c r="P375" s="72"/>
      <c r="Q375" s="4"/>
    </row>
    <row r="376" spans="1:17" ht="12" customHeight="1">
      <c r="A376" s="179" t="s">
        <v>25</v>
      </c>
      <c r="B376" s="180"/>
      <c r="C376" s="180"/>
      <c r="D376" s="180"/>
      <c r="E376" s="180"/>
      <c r="F376" s="180"/>
      <c r="G376" s="180"/>
      <c r="H376" s="180"/>
      <c r="I376" s="181"/>
      <c r="J376" s="108">
        <f>J374+J375</f>
        <v>280</v>
      </c>
      <c r="K376" s="108">
        <f t="shared" ref="K376:N376" si="59">K374+K375</f>
        <v>7.1</v>
      </c>
      <c r="L376" s="108">
        <f t="shared" si="59"/>
        <v>6.47</v>
      </c>
      <c r="M376" s="108">
        <f t="shared" si="59"/>
        <v>62.86</v>
      </c>
      <c r="N376" s="108">
        <f t="shared" si="59"/>
        <v>326.97000000000003</v>
      </c>
      <c r="O376" s="109"/>
      <c r="P376" s="75"/>
      <c r="Q376" s="4"/>
    </row>
    <row r="377" spans="1:17" ht="27.6" customHeight="1">
      <c r="A377" s="128" t="s">
        <v>69</v>
      </c>
      <c r="B377" s="128"/>
      <c r="C377" s="128"/>
      <c r="D377" s="128"/>
      <c r="E377" s="128"/>
      <c r="F377" s="128"/>
      <c r="G377" s="128"/>
      <c r="H377" s="128"/>
      <c r="I377" s="128"/>
      <c r="J377" s="128"/>
      <c r="K377" s="128"/>
      <c r="L377" s="128"/>
      <c r="M377" s="128"/>
      <c r="N377" s="128"/>
      <c r="O377" s="128"/>
      <c r="P377" s="4"/>
    </row>
    <row r="378" spans="1:17" ht="15" customHeight="1">
      <c r="A378" s="6"/>
      <c r="B378" s="6"/>
      <c r="C378" s="6"/>
      <c r="D378" s="6"/>
      <c r="E378" s="6"/>
      <c r="F378" s="6"/>
      <c r="G378" s="6"/>
      <c r="H378" s="6"/>
      <c r="I378" s="6"/>
      <c r="J378" s="5"/>
      <c r="K378" s="5" t="s">
        <v>70</v>
      </c>
      <c r="L378" s="5"/>
      <c r="M378" s="5"/>
      <c r="N378" s="5"/>
      <c r="O378" s="5"/>
      <c r="P378" s="4"/>
    </row>
    <row r="379" spans="1:17" ht="12.95" customHeight="1">
      <c r="A379" s="129" t="s">
        <v>7</v>
      </c>
      <c r="B379" s="130"/>
      <c r="C379" s="130"/>
      <c r="D379" s="130"/>
      <c r="E379" s="130"/>
      <c r="F379" s="130"/>
      <c r="G379" s="130"/>
      <c r="H379" s="130"/>
      <c r="I379" s="131"/>
      <c r="J379" s="134" t="s">
        <v>8</v>
      </c>
      <c r="K379" s="134" t="s">
        <v>9</v>
      </c>
      <c r="L379" s="134"/>
      <c r="M379" s="134"/>
      <c r="N379" s="134" t="s">
        <v>44</v>
      </c>
      <c r="O379" s="134" t="s">
        <v>11</v>
      </c>
      <c r="P379" s="4"/>
    </row>
    <row r="380" spans="1:17" ht="25.7" customHeight="1">
      <c r="A380" s="132"/>
      <c r="B380" s="128"/>
      <c r="C380" s="128"/>
      <c r="D380" s="128"/>
      <c r="E380" s="128"/>
      <c r="F380" s="128"/>
      <c r="G380" s="128"/>
      <c r="H380" s="128"/>
      <c r="I380" s="133"/>
      <c r="J380" s="134"/>
      <c r="K380" s="8" t="s">
        <v>12</v>
      </c>
      <c r="L380" s="8" t="s">
        <v>13</v>
      </c>
      <c r="M380" s="8" t="s">
        <v>14</v>
      </c>
      <c r="N380" s="134"/>
      <c r="O380" s="134"/>
      <c r="P380" s="4"/>
    </row>
    <row r="381" spans="1:17" ht="14.25" customHeight="1">
      <c r="A381" s="135" t="s">
        <v>15</v>
      </c>
      <c r="B381" s="136"/>
      <c r="C381" s="136"/>
      <c r="D381" s="136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4"/>
    </row>
    <row r="382" spans="1:17" s="53" customFormat="1" ht="14.65" customHeight="1">
      <c r="A382" s="137" t="s">
        <v>63</v>
      </c>
      <c r="B382" s="138"/>
      <c r="C382" s="138"/>
      <c r="D382" s="138"/>
      <c r="E382" s="138"/>
      <c r="F382" s="138"/>
      <c r="G382" s="138"/>
      <c r="H382" s="138"/>
      <c r="I382" s="139"/>
      <c r="J382" s="49">
        <v>60</v>
      </c>
      <c r="K382" s="54">
        <v>0.48</v>
      </c>
      <c r="L382" s="54">
        <v>0.06</v>
      </c>
      <c r="M382" s="54">
        <v>1.56</v>
      </c>
      <c r="N382" s="50">
        <f t="shared" ref="N382:N386" si="60">(K382+M382)*4+(L382*9)</f>
        <v>8.6999999999999993</v>
      </c>
      <c r="O382" s="27">
        <v>321</v>
      </c>
      <c r="P382" s="55"/>
    </row>
    <row r="383" spans="1:17" s="53" customFormat="1" ht="27.6" customHeight="1">
      <c r="A383" s="143" t="s">
        <v>109</v>
      </c>
      <c r="B383" s="144"/>
      <c r="C383" s="144"/>
      <c r="D383" s="144"/>
      <c r="E383" s="144"/>
      <c r="F383" s="144"/>
      <c r="G383" s="144"/>
      <c r="H383" s="144"/>
      <c r="I383" s="145"/>
      <c r="J383" s="27">
        <v>180</v>
      </c>
      <c r="K383" s="54">
        <v>9.9</v>
      </c>
      <c r="L383" s="54">
        <v>14.1</v>
      </c>
      <c r="M383" s="54">
        <v>20.51</v>
      </c>
      <c r="N383" s="50">
        <f t="shared" si="60"/>
        <v>248.54000000000002</v>
      </c>
      <c r="O383" s="27" t="s">
        <v>110</v>
      </c>
      <c r="P383" s="55"/>
    </row>
    <row r="384" spans="1:17" s="53" customFormat="1" ht="14.45" customHeight="1">
      <c r="A384" s="143" t="s">
        <v>106</v>
      </c>
      <c r="B384" s="144"/>
      <c r="C384" s="144"/>
      <c r="D384" s="144"/>
      <c r="E384" s="144"/>
      <c r="F384" s="144"/>
      <c r="G384" s="144"/>
      <c r="H384" s="144"/>
      <c r="I384" s="145"/>
      <c r="J384" s="11">
        <v>200</v>
      </c>
      <c r="K384" s="11">
        <v>0.16</v>
      </c>
      <c r="L384" s="11">
        <v>0.16</v>
      </c>
      <c r="M384" s="11">
        <v>15.8</v>
      </c>
      <c r="N384" s="10">
        <f t="shared" si="60"/>
        <v>65.28</v>
      </c>
      <c r="O384" s="27">
        <v>639</v>
      </c>
      <c r="P384" s="55"/>
    </row>
    <row r="385" spans="1:16" s="53" customFormat="1" ht="15" customHeight="1">
      <c r="A385" s="143" t="s">
        <v>51</v>
      </c>
      <c r="B385" s="144"/>
      <c r="C385" s="144"/>
      <c r="D385" s="144"/>
      <c r="E385" s="144"/>
      <c r="F385" s="144"/>
      <c r="G385" s="144"/>
      <c r="H385" s="144"/>
      <c r="I385" s="145"/>
      <c r="J385" s="54">
        <v>30</v>
      </c>
      <c r="K385" s="54">
        <v>2.42</v>
      </c>
      <c r="L385" s="54">
        <v>0.3</v>
      </c>
      <c r="M385" s="54">
        <v>14.64</v>
      </c>
      <c r="N385" s="10">
        <f t="shared" si="60"/>
        <v>70.940000000000012</v>
      </c>
      <c r="O385" s="27">
        <v>4</v>
      </c>
      <c r="P385" s="55"/>
    </row>
    <row r="386" spans="1:16" s="53" customFormat="1" ht="13.9" customHeight="1">
      <c r="A386" s="143" t="s">
        <v>52</v>
      </c>
      <c r="B386" s="144"/>
      <c r="C386" s="144"/>
      <c r="D386" s="144"/>
      <c r="E386" s="144"/>
      <c r="F386" s="144"/>
      <c r="G386" s="144"/>
      <c r="H386" s="144"/>
      <c r="I386" s="145"/>
      <c r="J386" s="21">
        <v>30</v>
      </c>
      <c r="K386" s="21">
        <v>2.5499999999999998</v>
      </c>
      <c r="L386" s="21">
        <v>0.99</v>
      </c>
      <c r="M386" s="21">
        <v>14.49</v>
      </c>
      <c r="N386" s="10">
        <f t="shared" si="60"/>
        <v>77.069999999999993</v>
      </c>
      <c r="O386" s="56" t="s">
        <v>23</v>
      </c>
      <c r="P386" s="55"/>
    </row>
    <row r="387" spans="1:16" ht="12" customHeight="1">
      <c r="A387" s="156" t="s">
        <v>25</v>
      </c>
      <c r="B387" s="157"/>
      <c r="C387" s="157"/>
      <c r="D387" s="157"/>
      <c r="E387" s="157"/>
      <c r="F387" s="157"/>
      <c r="G387" s="157"/>
      <c r="H387" s="157"/>
      <c r="I387" s="158"/>
      <c r="J387" s="57">
        <f>SUM(J382:J386)</f>
        <v>500</v>
      </c>
      <c r="K387" s="57">
        <f t="shared" ref="K387:N387" si="61">SUM(K382:K386)</f>
        <v>15.510000000000002</v>
      </c>
      <c r="L387" s="57">
        <f t="shared" si="61"/>
        <v>15.610000000000001</v>
      </c>
      <c r="M387" s="57">
        <f t="shared" si="61"/>
        <v>67</v>
      </c>
      <c r="N387" s="57">
        <f t="shared" si="61"/>
        <v>470.53</v>
      </c>
      <c r="O387" s="69" t="s">
        <v>38</v>
      </c>
      <c r="P387" s="4"/>
    </row>
    <row r="388" spans="1:16" ht="14.25" customHeight="1">
      <c r="A388" s="135" t="s">
        <v>26</v>
      </c>
      <c r="B388" s="136"/>
      <c r="C388" s="136"/>
      <c r="D388" s="136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4"/>
    </row>
    <row r="389" spans="1:16" s="45" customFormat="1" ht="26.25" customHeight="1">
      <c r="A389" s="137" t="s">
        <v>45</v>
      </c>
      <c r="B389" s="138"/>
      <c r="C389" s="138"/>
      <c r="D389" s="138"/>
      <c r="E389" s="138"/>
      <c r="F389" s="138"/>
      <c r="G389" s="138"/>
      <c r="H389" s="138"/>
      <c r="I389" s="139"/>
      <c r="J389" s="14">
        <v>70</v>
      </c>
      <c r="K389" s="14">
        <v>5.6</v>
      </c>
      <c r="L389" s="14">
        <v>6.6</v>
      </c>
      <c r="M389" s="14">
        <v>18.13</v>
      </c>
      <c r="N389" s="46">
        <f t="shared" ref="N389:N392" si="62">(K389+M389)*4+(L389*9)</f>
        <v>154.32</v>
      </c>
      <c r="O389" s="11" t="s">
        <v>46</v>
      </c>
      <c r="P389" s="47"/>
    </row>
    <row r="390" spans="1:16" ht="12" customHeight="1">
      <c r="A390" s="140" t="s">
        <v>111</v>
      </c>
      <c r="B390" s="141"/>
      <c r="C390" s="141"/>
      <c r="D390" s="141"/>
      <c r="E390" s="141"/>
      <c r="F390" s="141"/>
      <c r="G390" s="141"/>
      <c r="H390" s="141"/>
      <c r="I390" s="142"/>
      <c r="J390" s="11">
        <v>200</v>
      </c>
      <c r="K390" s="14">
        <v>7.6</v>
      </c>
      <c r="L390" s="14">
        <v>8.35</v>
      </c>
      <c r="M390" s="14">
        <v>16.97</v>
      </c>
      <c r="N390" s="10">
        <f t="shared" si="62"/>
        <v>173.43</v>
      </c>
      <c r="O390" s="11">
        <v>451</v>
      </c>
      <c r="P390" s="4"/>
    </row>
    <row r="391" spans="1:16" s="53" customFormat="1" ht="14.45" customHeight="1">
      <c r="A391" s="143" t="s">
        <v>106</v>
      </c>
      <c r="B391" s="144"/>
      <c r="C391" s="144"/>
      <c r="D391" s="144"/>
      <c r="E391" s="144"/>
      <c r="F391" s="144"/>
      <c r="G391" s="144"/>
      <c r="H391" s="144"/>
      <c r="I391" s="145"/>
      <c r="J391" s="11">
        <v>200</v>
      </c>
      <c r="K391" s="11">
        <v>0.16</v>
      </c>
      <c r="L391" s="11">
        <v>0.16</v>
      </c>
      <c r="M391" s="11">
        <v>15.8</v>
      </c>
      <c r="N391" s="10">
        <f t="shared" si="62"/>
        <v>65.28</v>
      </c>
      <c r="O391" s="27">
        <v>639</v>
      </c>
      <c r="P391" s="55"/>
    </row>
    <row r="392" spans="1:16" ht="15" customHeight="1">
      <c r="A392" s="143" t="s">
        <v>20</v>
      </c>
      <c r="B392" s="144"/>
      <c r="C392" s="144"/>
      <c r="D392" s="144"/>
      <c r="E392" s="144"/>
      <c r="F392" s="144"/>
      <c r="G392" s="144"/>
      <c r="H392" s="144"/>
      <c r="I392" s="145"/>
      <c r="J392" s="12">
        <v>30</v>
      </c>
      <c r="K392" s="13">
        <v>2.58</v>
      </c>
      <c r="L392" s="12">
        <v>0.15</v>
      </c>
      <c r="M392" s="12">
        <v>16.47</v>
      </c>
      <c r="N392" s="10">
        <f t="shared" si="62"/>
        <v>77.549999999999983</v>
      </c>
      <c r="O392" s="17" t="s">
        <v>21</v>
      </c>
      <c r="P392" s="4"/>
    </row>
    <row r="393" spans="1:16" ht="12" customHeight="1">
      <c r="A393" s="156" t="s">
        <v>25</v>
      </c>
      <c r="B393" s="157"/>
      <c r="C393" s="157"/>
      <c r="D393" s="157"/>
      <c r="E393" s="157"/>
      <c r="F393" s="157"/>
      <c r="G393" s="157"/>
      <c r="H393" s="157"/>
      <c r="I393" s="158"/>
      <c r="J393" s="57">
        <f>SUM(J389:J392)</f>
        <v>500</v>
      </c>
      <c r="K393" s="57">
        <f t="shared" ref="K393:N393" si="63">SUM(K389:K392)</f>
        <v>15.94</v>
      </c>
      <c r="L393" s="57">
        <f t="shared" si="63"/>
        <v>15.26</v>
      </c>
      <c r="M393" s="57">
        <f t="shared" si="63"/>
        <v>67.36999999999999</v>
      </c>
      <c r="N393" s="57">
        <f t="shared" si="63"/>
        <v>470.57999999999993</v>
      </c>
      <c r="O393" s="69" t="s">
        <v>38</v>
      </c>
      <c r="P393" s="4"/>
    </row>
    <row r="394" spans="1:16" ht="18" customHeight="1">
      <c r="A394" s="128" t="s">
        <v>30</v>
      </c>
      <c r="B394" s="128"/>
      <c r="C394" s="128"/>
      <c r="D394" s="128"/>
      <c r="E394" s="128"/>
      <c r="F394" s="128"/>
      <c r="G394" s="128"/>
      <c r="H394" s="128"/>
      <c r="I394" s="128"/>
      <c r="J394" s="128"/>
      <c r="K394" s="128"/>
      <c r="L394" s="128"/>
      <c r="M394" s="128"/>
      <c r="N394" s="128"/>
      <c r="O394" s="128"/>
      <c r="P394" s="4"/>
    </row>
    <row r="395" spans="1:16" ht="12.95" customHeight="1">
      <c r="A395" s="129" t="s">
        <v>7</v>
      </c>
      <c r="B395" s="130"/>
      <c r="C395" s="130"/>
      <c r="D395" s="130"/>
      <c r="E395" s="130"/>
      <c r="F395" s="130"/>
      <c r="G395" s="130"/>
      <c r="H395" s="130"/>
      <c r="I395" s="131"/>
      <c r="J395" s="134" t="s">
        <v>8</v>
      </c>
      <c r="K395" s="134" t="s">
        <v>9</v>
      </c>
      <c r="L395" s="134"/>
      <c r="M395" s="134"/>
      <c r="N395" s="134" t="s">
        <v>44</v>
      </c>
      <c r="O395" s="134" t="s">
        <v>11</v>
      </c>
      <c r="P395" s="4"/>
    </row>
    <row r="396" spans="1:16" ht="27" customHeight="1">
      <c r="A396" s="132"/>
      <c r="B396" s="128"/>
      <c r="C396" s="128"/>
      <c r="D396" s="128"/>
      <c r="E396" s="128"/>
      <c r="F396" s="128"/>
      <c r="G396" s="128"/>
      <c r="H396" s="128"/>
      <c r="I396" s="133"/>
      <c r="J396" s="134"/>
      <c r="K396" s="8" t="s">
        <v>12</v>
      </c>
      <c r="L396" s="8" t="s">
        <v>13</v>
      </c>
      <c r="M396" s="8" t="s">
        <v>14</v>
      </c>
      <c r="N396" s="134"/>
      <c r="O396" s="134"/>
      <c r="P396" s="4"/>
    </row>
    <row r="397" spans="1:16" s="53" customFormat="1" ht="14.65" customHeight="1">
      <c r="A397" s="137" t="s">
        <v>63</v>
      </c>
      <c r="B397" s="138"/>
      <c r="C397" s="138"/>
      <c r="D397" s="138"/>
      <c r="E397" s="138"/>
      <c r="F397" s="138"/>
      <c r="G397" s="138"/>
      <c r="H397" s="138"/>
      <c r="I397" s="139"/>
      <c r="J397" s="49">
        <v>60</v>
      </c>
      <c r="K397" s="54">
        <v>0.48</v>
      </c>
      <c r="L397" s="54">
        <v>0.06</v>
      </c>
      <c r="M397" s="54">
        <v>1.56</v>
      </c>
      <c r="N397" s="50">
        <f t="shared" ref="N397:N400" si="64">(K397+M397)*4+(L397*9)</f>
        <v>8.6999999999999993</v>
      </c>
      <c r="O397" s="27">
        <v>321</v>
      </c>
      <c r="P397" s="55"/>
    </row>
    <row r="398" spans="1:16" ht="12" customHeight="1">
      <c r="A398" s="140" t="s">
        <v>112</v>
      </c>
      <c r="B398" s="141"/>
      <c r="C398" s="141"/>
      <c r="D398" s="141"/>
      <c r="E398" s="141"/>
      <c r="F398" s="141"/>
      <c r="G398" s="141"/>
      <c r="H398" s="141"/>
      <c r="I398" s="142"/>
      <c r="J398" s="11">
        <v>200</v>
      </c>
      <c r="K398" s="32">
        <v>6.56</v>
      </c>
      <c r="L398" s="32">
        <v>16.059999999999999</v>
      </c>
      <c r="M398" s="32">
        <v>55.23</v>
      </c>
      <c r="N398" s="50">
        <f t="shared" si="64"/>
        <v>391.7</v>
      </c>
      <c r="O398" s="11">
        <v>140</v>
      </c>
      <c r="P398" s="4"/>
    </row>
    <row r="399" spans="1:16" ht="12" customHeight="1">
      <c r="A399" s="137" t="s">
        <v>19</v>
      </c>
      <c r="B399" s="138"/>
      <c r="C399" s="138"/>
      <c r="D399" s="138"/>
      <c r="E399" s="138"/>
      <c r="F399" s="138"/>
      <c r="G399" s="138"/>
      <c r="H399" s="138"/>
      <c r="I399" s="139"/>
      <c r="J399" s="11">
        <v>180</v>
      </c>
      <c r="K399" s="11">
        <v>0</v>
      </c>
      <c r="L399" s="11">
        <v>0</v>
      </c>
      <c r="M399" s="11">
        <v>5.04</v>
      </c>
      <c r="N399" s="10">
        <f t="shared" si="64"/>
        <v>20.16</v>
      </c>
      <c r="O399" s="11">
        <v>685</v>
      </c>
      <c r="P399" s="4"/>
    </row>
    <row r="400" spans="1:16" ht="13.15" customHeight="1">
      <c r="A400" s="143" t="s">
        <v>33</v>
      </c>
      <c r="B400" s="144"/>
      <c r="C400" s="144"/>
      <c r="D400" s="144"/>
      <c r="E400" s="144"/>
      <c r="F400" s="144"/>
      <c r="G400" s="144"/>
      <c r="H400" s="144"/>
      <c r="I400" s="145"/>
      <c r="J400" s="12">
        <v>20</v>
      </c>
      <c r="K400" s="12">
        <v>1.61</v>
      </c>
      <c r="L400" s="12">
        <v>0.2</v>
      </c>
      <c r="M400" s="12">
        <v>9.76</v>
      </c>
      <c r="N400" s="10">
        <f t="shared" si="64"/>
        <v>47.279999999999994</v>
      </c>
      <c r="O400" s="11">
        <v>4</v>
      </c>
      <c r="P400" s="4"/>
    </row>
    <row r="401" spans="1:17" s="110" customFormat="1" ht="15" customHeight="1">
      <c r="A401" s="156" t="s">
        <v>25</v>
      </c>
      <c r="B401" s="157"/>
      <c r="C401" s="157"/>
      <c r="D401" s="157"/>
      <c r="E401" s="157"/>
      <c r="F401" s="157"/>
      <c r="G401" s="157"/>
      <c r="H401" s="157"/>
      <c r="I401" s="158"/>
      <c r="J401" s="57">
        <f>SUM(J395:J400)</f>
        <v>460</v>
      </c>
      <c r="K401" s="57">
        <f>SUM(K395:K400)</f>
        <v>8.6499999999999986</v>
      </c>
      <c r="L401" s="57">
        <f>SUM(L395:L400)</f>
        <v>16.319999999999997</v>
      </c>
      <c r="M401" s="111">
        <f>SUM(M395:M400)</f>
        <v>71.59</v>
      </c>
      <c r="N401" s="112">
        <f>SUM(N395:N400)</f>
        <v>467.84</v>
      </c>
      <c r="O401" s="113" t="s">
        <v>38</v>
      </c>
      <c r="P401" s="114"/>
    </row>
    <row r="402" spans="1:17" s="110" customFormat="1" ht="15" customHeight="1">
      <c r="A402" s="35"/>
      <c r="B402" s="35"/>
      <c r="C402" s="35"/>
      <c r="D402" s="35"/>
      <c r="E402" s="35"/>
      <c r="F402" s="35"/>
      <c r="G402" s="35"/>
      <c r="H402" s="35"/>
      <c r="I402" s="35"/>
      <c r="J402" s="6"/>
      <c r="K402" s="6" t="s">
        <v>65</v>
      </c>
      <c r="L402" s="6"/>
      <c r="M402" s="6"/>
      <c r="N402" s="115"/>
      <c r="O402" s="24"/>
      <c r="P402" s="114"/>
    </row>
    <row r="403" spans="1:17" ht="18" customHeight="1">
      <c r="A403" s="128" t="s">
        <v>97</v>
      </c>
      <c r="B403" s="128"/>
      <c r="C403" s="128"/>
      <c r="D403" s="128"/>
      <c r="E403" s="128"/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  <c r="P403" s="4"/>
    </row>
    <row r="404" spans="1:17" ht="12.95" customHeight="1">
      <c r="A404" s="129" t="s">
        <v>7</v>
      </c>
      <c r="B404" s="130"/>
      <c r="C404" s="130"/>
      <c r="D404" s="130"/>
      <c r="E404" s="130"/>
      <c r="F404" s="130"/>
      <c r="G404" s="130"/>
      <c r="H404" s="130"/>
      <c r="I404" s="131"/>
      <c r="J404" s="134" t="s">
        <v>8</v>
      </c>
      <c r="K404" s="134" t="s">
        <v>9</v>
      </c>
      <c r="L404" s="134"/>
      <c r="M404" s="134"/>
      <c r="N404" s="134" t="s">
        <v>44</v>
      </c>
      <c r="O404" s="134" t="s">
        <v>11</v>
      </c>
      <c r="P404" s="4"/>
    </row>
    <row r="405" spans="1:17" ht="27" customHeight="1">
      <c r="A405" s="132"/>
      <c r="B405" s="128"/>
      <c r="C405" s="128"/>
      <c r="D405" s="128"/>
      <c r="E405" s="128"/>
      <c r="F405" s="128"/>
      <c r="G405" s="128"/>
      <c r="H405" s="128"/>
      <c r="I405" s="133"/>
      <c r="J405" s="134"/>
      <c r="K405" s="8" t="s">
        <v>12</v>
      </c>
      <c r="L405" s="8" t="s">
        <v>13</v>
      </c>
      <c r="M405" s="8" t="s">
        <v>14</v>
      </c>
      <c r="N405" s="134"/>
      <c r="O405" s="134"/>
      <c r="P405" s="4"/>
    </row>
    <row r="406" spans="1:17" s="53" customFormat="1" ht="14.65" customHeight="1">
      <c r="A406" s="137" t="s">
        <v>63</v>
      </c>
      <c r="B406" s="138"/>
      <c r="C406" s="138"/>
      <c r="D406" s="138"/>
      <c r="E406" s="138"/>
      <c r="F406" s="138"/>
      <c r="G406" s="138"/>
      <c r="H406" s="138"/>
      <c r="I406" s="139"/>
      <c r="J406" s="49">
        <v>60</v>
      </c>
      <c r="K406" s="54">
        <v>0.48</v>
      </c>
      <c r="L406" s="54">
        <v>0.06</v>
      </c>
      <c r="M406" s="54">
        <v>1.56</v>
      </c>
      <c r="N406" s="50">
        <f t="shared" ref="N406:N411" si="65">(K406+M406)*4+(L406*9)</f>
        <v>8.6999999999999993</v>
      </c>
      <c r="O406" s="27">
        <v>321</v>
      </c>
      <c r="P406" s="55"/>
    </row>
    <row r="407" spans="1:17" ht="12" customHeight="1">
      <c r="A407" s="140" t="s">
        <v>112</v>
      </c>
      <c r="B407" s="141"/>
      <c r="C407" s="141"/>
      <c r="D407" s="141"/>
      <c r="E407" s="141"/>
      <c r="F407" s="141"/>
      <c r="G407" s="141"/>
      <c r="H407" s="141"/>
      <c r="I407" s="142"/>
      <c r="J407" s="11">
        <v>200</v>
      </c>
      <c r="K407" s="32">
        <v>6.56</v>
      </c>
      <c r="L407" s="32">
        <v>16.059999999999999</v>
      </c>
      <c r="M407" s="32">
        <v>55.23</v>
      </c>
      <c r="N407" s="50">
        <f t="shared" si="65"/>
        <v>391.7</v>
      </c>
      <c r="O407" s="11">
        <v>140</v>
      </c>
      <c r="P407" s="4"/>
    </row>
    <row r="408" spans="1:17" s="20" customFormat="1" ht="14.45" customHeight="1">
      <c r="A408" s="137" t="s">
        <v>113</v>
      </c>
      <c r="B408" s="138"/>
      <c r="C408" s="138"/>
      <c r="D408" s="138"/>
      <c r="E408" s="138"/>
      <c r="F408" s="138"/>
      <c r="G408" s="138"/>
      <c r="H408" s="138"/>
      <c r="I408" s="139"/>
      <c r="J408" s="116">
        <v>230</v>
      </c>
      <c r="K408" s="117">
        <v>16.89</v>
      </c>
      <c r="L408" s="117">
        <v>10.95</v>
      </c>
      <c r="M408" s="117">
        <v>40.68</v>
      </c>
      <c r="N408" s="50">
        <f t="shared" si="65"/>
        <v>328.83</v>
      </c>
      <c r="O408" s="27">
        <v>485</v>
      </c>
      <c r="P408" s="22"/>
    </row>
    <row r="409" spans="1:17" ht="12" customHeight="1">
      <c r="A409" s="137" t="s">
        <v>19</v>
      </c>
      <c r="B409" s="138"/>
      <c r="C409" s="138"/>
      <c r="D409" s="138"/>
      <c r="E409" s="138"/>
      <c r="F409" s="138"/>
      <c r="G409" s="138"/>
      <c r="H409" s="138"/>
      <c r="I409" s="139"/>
      <c r="J409" s="11">
        <v>180</v>
      </c>
      <c r="K409" s="11">
        <v>0</v>
      </c>
      <c r="L409" s="11">
        <v>0</v>
      </c>
      <c r="M409" s="11">
        <v>5.04</v>
      </c>
      <c r="N409" s="10">
        <f t="shared" si="65"/>
        <v>20.16</v>
      </c>
      <c r="O409" s="11">
        <v>685</v>
      </c>
      <c r="P409" s="4"/>
    </row>
    <row r="410" spans="1:17" ht="13.15" customHeight="1">
      <c r="A410" s="143" t="s">
        <v>33</v>
      </c>
      <c r="B410" s="144"/>
      <c r="C410" s="144"/>
      <c r="D410" s="144"/>
      <c r="E410" s="144"/>
      <c r="F410" s="144"/>
      <c r="G410" s="144"/>
      <c r="H410" s="144"/>
      <c r="I410" s="145"/>
      <c r="J410" s="12">
        <v>20</v>
      </c>
      <c r="K410" s="12">
        <v>1.61</v>
      </c>
      <c r="L410" s="12">
        <v>0.2</v>
      </c>
      <c r="M410" s="12">
        <v>9.76</v>
      </c>
      <c r="N410" s="10">
        <f t="shared" si="65"/>
        <v>47.279999999999994</v>
      </c>
      <c r="O410" s="11">
        <v>4</v>
      </c>
      <c r="P410" s="4"/>
    </row>
    <row r="411" spans="1:17" ht="15" customHeight="1">
      <c r="A411" s="146" t="s">
        <v>22</v>
      </c>
      <c r="B411" s="147"/>
      <c r="C411" s="147"/>
      <c r="D411" s="147"/>
      <c r="E411" s="147"/>
      <c r="F411" s="147"/>
      <c r="G411" s="147"/>
      <c r="H411" s="147"/>
      <c r="I411" s="148"/>
      <c r="J411" s="18">
        <v>10</v>
      </c>
      <c r="K411" s="18">
        <v>0.85</v>
      </c>
      <c r="L411" s="18">
        <v>0.33</v>
      </c>
      <c r="M411" s="18">
        <v>4.83</v>
      </c>
      <c r="N411" s="77">
        <f t="shared" si="65"/>
        <v>25.689999999999998</v>
      </c>
      <c r="O411" s="19" t="s">
        <v>23</v>
      </c>
      <c r="P411" s="4"/>
    </row>
    <row r="412" spans="1:17" s="110" customFormat="1" ht="15.6" customHeight="1">
      <c r="A412" s="156" t="s">
        <v>25</v>
      </c>
      <c r="B412" s="157"/>
      <c r="C412" s="157"/>
      <c r="D412" s="157"/>
      <c r="E412" s="157"/>
      <c r="F412" s="157"/>
      <c r="G412" s="157"/>
      <c r="H412" s="157"/>
      <c r="I412" s="158"/>
      <c r="J412" s="57">
        <f>SUM(J406:J411)</f>
        <v>700</v>
      </c>
      <c r="K412" s="57">
        <f>SUM(K406:K411)</f>
        <v>26.39</v>
      </c>
      <c r="L412" s="57">
        <f>SUM(L406:L411)</f>
        <v>27.599999999999994</v>
      </c>
      <c r="M412" s="111">
        <f>SUM(M406:M411)</f>
        <v>117.10000000000001</v>
      </c>
      <c r="N412" s="112">
        <f>SUM(N406:N411)</f>
        <v>822.3599999999999</v>
      </c>
      <c r="O412" s="113" t="s">
        <v>38</v>
      </c>
      <c r="P412" s="114"/>
    </row>
    <row r="413" spans="1:17" ht="12" customHeight="1">
      <c r="A413" s="199" t="s">
        <v>39</v>
      </c>
      <c r="B413" s="199"/>
      <c r="C413" s="199"/>
      <c r="D413" s="199"/>
      <c r="E413" s="199"/>
      <c r="F413" s="199"/>
      <c r="G413" s="199"/>
      <c r="H413" s="199"/>
      <c r="I413" s="199"/>
      <c r="J413" s="199"/>
      <c r="K413" s="199"/>
      <c r="L413" s="199"/>
      <c r="M413" s="199"/>
      <c r="N413" s="199"/>
      <c r="O413" s="199"/>
      <c r="P413" s="4"/>
      <c r="Q413" s="4"/>
    </row>
    <row r="414" spans="1:17" ht="11.25" customHeight="1">
      <c r="A414" s="129" t="s">
        <v>7</v>
      </c>
      <c r="B414" s="130"/>
      <c r="C414" s="130"/>
      <c r="D414" s="130"/>
      <c r="E414" s="130"/>
      <c r="F414" s="130"/>
      <c r="G414" s="130"/>
      <c r="H414" s="130"/>
      <c r="I414" s="131"/>
      <c r="J414" s="134" t="s">
        <v>8</v>
      </c>
      <c r="K414" s="134" t="s">
        <v>9</v>
      </c>
      <c r="L414" s="134"/>
      <c r="M414" s="134"/>
      <c r="N414" s="134" t="s">
        <v>44</v>
      </c>
      <c r="O414" s="159" t="s">
        <v>11</v>
      </c>
      <c r="P414" s="4"/>
      <c r="Q414" s="4"/>
    </row>
    <row r="415" spans="1:17" ht="12" customHeight="1">
      <c r="A415" s="132"/>
      <c r="B415" s="128"/>
      <c r="C415" s="128"/>
      <c r="D415" s="128"/>
      <c r="E415" s="128"/>
      <c r="F415" s="128"/>
      <c r="G415" s="128"/>
      <c r="H415" s="128"/>
      <c r="I415" s="133"/>
      <c r="J415" s="134"/>
      <c r="K415" s="8" t="s">
        <v>12</v>
      </c>
      <c r="L415" s="8" t="s">
        <v>13</v>
      </c>
      <c r="M415" s="8" t="s">
        <v>14</v>
      </c>
      <c r="N415" s="134"/>
      <c r="O415" s="160"/>
      <c r="P415" s="4"/>
      <c r="Q415" s="4"/>
    </row>
    <row r="416" spans="1:17" ht="14.25" customHeight="1">
      <c r="A416" s="140" t="s">
        <v>75</v>
      </c>
      <c r="B416" s="141"/>
      <c r="C416" s="141"/>
      <c r="D416" s="141"/>
      <c r="E416" s="141"/>
      <c r="F416" s="141"/>
      <c r="G416" s="141"/>
      <c r="H416" s="141"/>
      <c r="I416" s="142"/>
      <c r="J416" s="11">
        <v>80</v>
      </c>
      <c r="K416" s="32">
        <v>4.8</v>
      </c>
      <c r="L416" s="32">
        <v>2.6</v>
      </c>
      <c r="M416" s="32">
        <v>21.7</v>
      </c>
      <c r="N416" s="12">
        <v>141.9</v>
      </c>
      <c r="O416" s="11">
        <v>410</v>
      </c>
      <c r="P416" s="4"/>
      <c r="Q416" s="4"/>
    </row>
    <row r="417" spans="1:17" ht="12" customHeight="1">
      <c r="A417" s="164" t="s">
        <v>41</v>
      </c>
      <c r="B417" s="165"/>
      <c r="C417" s="165"/>
      <c r="D417" s="165"/>
      <c r="E417" s="165"/>
      <c r="F417" s="165"/>
      <c r="G417" s="165"/>
      <c r="H417" s="165"/>
      <c r="I417" s="166"/>
      <c r="J417" s="11">
        <v>200</v>
      </c>
      <c r="K417" s="11">
        <v>0.8</v>
      </c>
      <c r="L417" s="11">
        <v>0</v>
      </c>
      <c r="M417" s="11">
        <v>23</v>
      </c>
      <c r="N417" s="12">
        <v>94</v>
      </c>
      <c r="O417" s="11"/>
      <c r="P417" s="4"/>
      <c r="Q417" s="4"/>
    </row>
    <row r="418" spans="1:17" ht="12" customHeight="1">
      <c r="A418" s="179" t="s">
        <v>25</v>
      </c>
      <c r="B418" s="180"/>
      <c r="C418" s="180"/>
      <c r="D418" s="180"/>
      <c r="E418" s="180"/>
      <c r="F418" s="180"/>
      <c r="G418" s="180"/>
      <c r="H418" s="180"/>
      <c r="I418" s="181"/>
      <c r="J418" s="8">
        <f>J416+J417</f>
        <v>280</v>
      </c>
      <c r="K418" s="8">
        <f t="shared" ref="K418:N418" si="66">K416+K417</f>
        <v>5.6</v>
      </c>
      <c r="L418" s="8">
        <f t="shared" si="66"/>
        <v>2.6</v>
      </c>
      <c r="M418" s="8">
        <f t="shared" si="66"/>
        <v>44.7</v>
      </c>
      <c r="N418" s="8">
        <f t="shared" si="66"/>
        <v>235.9</v>
      </c>
      <c r="O418" s="11"/>
      <c r="P418" s="4"/>
      <c r="Q418" s="4"/>
    </row>
    <row r="419" spans="1:17" ht="18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 t="s">
        <v>70</v>
      </c>
      <c r="L419" s="6"/>
      <c r="M419" s="6"/>
      <c r="N419" s="6"/>
      <c r="O419" s="6"/>
      <c r="P419" s="4"/>
    </row>
    <row r="420" spans="1:17" ht="18.75" customHeight="1">
      <c r="A420" s="128" t="s">
        <v>76</v>
      </c>
      <c r="B420" s="128"/>
      <c r="C420" s="128"/>
      <c r="D420" s="128"/>
      <c r="E420" s="128"/>
      <c r="F420" s="128"/>
      <c r="G420" s="128"/>
      <c r="H420" s="128"/>
      <c r="I420" s="128"/>
      <c r="J420" s="128"/>
      <c r="K420" s="128"/>
      <c r="L420" s="128"/>
      <c r="M420" s="128"/>
      <c r="N420" s="128"/>
      <c r="O420" s="128"/>
      <c r="P420" s="4"/>
    </row>
    <row r="421" spans="1:17" ht="12.95" customHeight="1">
      <c r="A421" s="129" t="s">
        <v>7</v>
      </c>
      <c r="B421" s="130"/>
      <c r="C421" s="130"/>
      <c r="D421" s="130"/>
      <c r="E421" s="130"/>
      <c r="F421" s="130"/>
      <c r="G421" s="130"/>
      <c r="H421" s="130"/>
      <c r="I421" s="131"/>
      <c r="J421" s="134" t="s">
        <v>8</v>
      </c>
      <c r="K421" s="134" t="s">
        <v>9</v>
      </c>
      <c r="L421" s="134"/>
      <c r="M421" s="134"/>
      <c r="N421" s="134" t="s">
        <v>44</v>
      </c>
      <c r="O421" s="134" t="s">
        <v>11</v>
      </c>
      <c r="P421" s="4"/>
    </row>
    <row r="422" spans="1:17" ht="25.7" customHeight="1">
      <c r="A422" s="132"/>
      <c r="B422" s="128"/>
      <c r="C422" s="128"/>
      <c r="D422" s="128"/>
      <c r="E422" s="128"/>
      <c r="F422" s="128"/>
      <c r="G422" s="128"/>
      <c r="H422" s="128"/>
      <c r="I422" s="133"/>
      <c r="J422" s="134"/>
      <c r="K422" s="8" t="s">
        <v>12</v>
      </c>
      <c r="L422" s="8" t="s">
        <v>13</v>
      </c>
      <c r="M422" s="8" t="s">
        <v>14</v>
      </c>
      <c r="N422" s="134"/>
      <c r="O422" s="134"/>
      <c r="P422" s="4"/>
    </row>
    <row r="423" spans="1:17" ht="14.25" customHeight="1">
      <c r="A423" s="135" t="s">
        <v>15</v>
      </c>
      <c r="B423" s="136"/>
      <c r="C423" s="136"/>
      <c r="D423" s="136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4"/>
    </row>
    <row r="424" spans="1:17" ht="12" customHeight="1">
      <c r="A424" s="137" t="s">
        <v>114</v>
      </c>
      <c r="B424" s="138"/>
      <c r="C424" s="138"/>
      <c r="D424" s="138"/>
      <c r="E424" s="138"/>
      <c r="F424" s="138"/>
      <c r="G424" s="138"/>
      <c r="H424" s="138"/>
      <c r="I424" s="139"/>
      <c r="J424" s="11">
        <v>90</v>
      </c>
      <c r="K424" s="60">
        <v>9.1</v>
      </c>
      <c r="L424" s="60">
        <v>9.5</v>
      </c>
      <c r="M424" s="60">
        <v>28.2</v>
      </c>
      <c r="N424" s="10">
        <f t="shared" ref="N424:N429" si="67">(K424+M424)*4+(L424*9)</f>
        <v>234.7</v>
      </c>
      <c r="O424" s="11">
        <v>461</v>
      </c>
      <c r="P424" s="4"/>
    </row>
    <row r="425" spans="1:17" ht="15" customHeight="1">
      <c r="A425" s="137" t="s">
        <v>78</v>
      </c>
      <c r="B425" s="138"/>
      <c r="C425" s="138"/>
      <c r="D425" s="138"/>
      <c r="E425" s="138"/>
      <c r="F425" s="138"/>
      <c r="G425" s="138"/>
      <c r="H425" s="138"/>
      <c r="I425" s="139"/>
      <c r="J425" s="11">
        <v>150</v>
      </c>
      <c r="K425" s="12">
        <v>3.8</v>
      </c>
      <c r="L425" s="12">
        <v>4.3499999999999996</v>
      </c>
      <c r="M425" s="12">
        <v>17.690000000000001</v>
      </c>
      <c r="N425" s="10">
        <f t="shared" si="67"/>
        <v>125.11000000000001</v>
      </c>
      <c r="O425" s="11" t="s">
        <v>50</v>
      </c>
      <c r="P425" s="4"/>
    </row>
    <row r="426" spans="1:17" ht="12" customHeight="1">
      <c r="A426" s="137" t="s">
        <v>91</v>
      </c>
      <c r="B426" s="138"/>
      <c r="C426" s="138"/>
      <c r="D426" s="138"/>
      <c r="E426" s="138"/>
      <c r="F426" s="138"/>
      <c r="G426" s="138"/>
      <c r="H426" s="138"/>
      <c r="I426" s="139"/>
      <c r="J426" s="11">
        <v>30</v>
      </c>
      <c r="K426" s="12">
        <v>0.36</v>
      </c>
      <c r="L426" s="12">
        <v>1.42</v>
      </c>
      <c r="M426" s="12">
        <v>1.28</v>
      </c>
      <c r="N426" s="12">
        <v>14.82</v>
      </c>
      <c r="O426" s="11">
        <v>833</v>
      </c>
      <c r="P426" s="4"/>
    </row>
    <row r="427" spans="1:17" ht="15" customHeight="1">
      <c r="A427" s="137" t="s">
        <v>19</v>
      </c>
      <c r="B427" s="138"/>
      <c r="C427" s="138"/>
      <c r="D427" s="138"/>
      <c r="E427" s="138"/>
      <c r="F427" s="138"/>
      <c r="G427" s="138"/>
      <c r="H427" s="138"/>
      <c r="I427" s="139"/>
      <c r="J427" s="11">
        <v>200</v>
      </c>
      <c r="K427" s="11">
        <v>0</v>
      </c>
      <c r="L427" s="11">
        <v>0</v>
      </c>
      <c r="M427" s="11">
        <v>5.6</v>
      </c>
      <c r="N427" s="10">
        <f t="shared" si="67"/>
        <v>22.4</v>
      </c>
      <c r="O427" s="11">
        <v>685</v>
      </c>
      <c r="P427" s="4"/>
    </row>
    <row r="428" spans="1:17" ht="13.15" customHeight="1">
      <c r="A428" s="143" t="s">
        <v>33</v>
      </c>
      <c r="B428" s="144"/>
      <c r="C428" s="144"/>
      <c r="D428" s="144"/>
      <c r="E428" s="144"/>
      <c r="F428" s="144"/>
      <c r="G428" s="144"/>
      <c r="H428" s="144"/>
      <c r="I428" s="145"/>
      <c r="J428" s="14">
        <v>20</v>
      </c>
      <c r="K428" s="12">
        <v>1.61</v>
      </c>
      <c r="L428" s="12">
        <v>0.2</v>
      </c>
      <c r="M428" s="12">
        <v>9.76</v>
      </c>
      <c r="N428" s="10">
        <f t="shared" si="67"/>
        <v>47.279999999999994</v>
      </c>
      <c r="O428" s="11">
        <v>4</v>
      </c>
      <c r="P428" s="4"/>
    </row>
    <row r="429" spans="1:17" ht="15" customHeight="1">
      <c r="A429" s="146" t="s">
        <v>22</v>
      </c>
      <c r="B429" s="147"/>
      <c r="C429" s="147"/>
      <c r="D429" s="147"/>
      <c r="E429" s="147"/>
      <c r="F429" s="147"/>
      <c r="G429" s="147"/>
      <c r="H429" s="147"/>
      <c r="I429" s="148"/>
      <c r="J429" s="18">
        <v>10</v>
      </c>
      <c r="K429" s="18">
        <v>0.85</v>
      </c>
      <c r="L429" s="18">
        <v>0.33</v>
      </c>
      <c r="M429" s="18">
        <v>4.83</v>
      </c>
      <c r="N429" s="10">
        <f t="shared" si="67"/>
        <v>25.689999999999998</v>
      </c>
      <c r="O429" s="19" t="s">
        <v>23</v>
      </c>
      <c r="P429" s="4"/>
    </row>
    <row r="430" spans="1:17" ht="12" customHeight="1">
      <c r="A430" s="156" t="s">
        <v>25</v>
      </c>
      <c r="B430" s="157"/>
      <c r="C430" s="157"/>
      <c r="D430" s="157"/>
      <c r="E430" s="157"/>
      <c r="F430" s="157"/>
      <c r="G430" s="157"/>
      <c r="H430" s="157"/>
      <c r="I430" s="158"/>
      <c r="J430" s="57">
        <f>SUM(J424:J429)</f>
        <v>500</v>
      </c>
      <c r="K430" s="57">
        <f>SUM(K424:K429)</f>
        <v>15.719999999999997</v>
      </c>
      <c r="L430" s="57">
        <f>SUM(L424:L429)</f>
        <v>15.799999999999999</v>
      </c>
      <c r="M430" s="57">
        <f>SUM(M424:M429)</f>
        <v>67.36</v>
      </c>
      <c r="N430" s="57">
        <f>SUM(N424:N429)</f>
        <v>469.99999999999994</v>
      </c>
      <c r="O430" s="34" t="s">
        <v>38</v>
      </c>
      <c r="P430" s="4"/>
    </row>
    <row r="431" spans="1:17" ht="12" customHeight="1">
      <c r="A431" s="171" t="s">
        <v>26</v>
      </c>
      <c r="B431" s="172"/>
      <c r="C431" s="172"/>
      <c r="D431" s="172"/>
      <c r="E431" s="172"/>
      <c r="F431" s="172"/>
      <c r="G431" s="172"/>
      <c r="H431" s="172"/>
      <c r="I431" s="172"/>
      <c r="J431" s="172"/>
      <c r="K431" s="172"/>
      <c r="L431" s="172"/>
      <c r="M431" s="172"/>
      <c r="N431" s="172"/>
      <c r="O431" s="172"/>
      <c r="P431" s="4"/>
    </row>
    <row r="432" spans="1:17" ht="14.25" customHeight="1">
      <c r="A432" s="137" t="s">
        <v>77</v>
      </c>
      <c r="B432" s="138"/>
      <c r="C432" s="138"/>
      <c r="D432" s="138"/>
      <c r="E432" s="138"/>
      <c r="F432" s="138"/>
      <c r="G432" s="138"/>
      <c r="H432" s="138"/>
      <c r="I432" s="139"/>
      <c r="J432" s="11">
        <v>90</v>
      </c>
      <c r="K432" s="10">
        <v>6.45</v>
      </c>
      <c r="L432" s="10">
        <v>6.45</v>
      </c>
      <c r="M432" s="10">
        <v>11.25</v>
      </c>
      <c r="N432" s="10">
        <f t="shared" ref="N432:N436" si="68">(K432+M432)*4+(L432*9)</f>
        <v>128.85</v>
      </c>
      <c r="O432" s="11">
        <v>423</v>
      </c>
      <c r="P432" s="4"/>
    </row>
    <row r="433" spans="1:16" ht="13.15" customHeight="1">
      <c r="A433" s="137" t="s">
        <v>115</v>
      </c>
      <c r="B433" s="138"/>
      <c r="C433" s="138"/>
      <c r="D433" s="138"/>
      <c r="E433" s="138"/>
      <c r="F433" s="138"/>
      <c r="G433" s="138"/>
      <c r="H433" s="138"/>
      <c r="I433" s="139"/>
      <c r="J433" s="66">
        <v>160</v>
      </c>
      <c r="K433" s="67">
        <v>4.6900000000000004</v>
      </c>
      <c r="L433" s="32">
        <v>8.02</v>
      </c>
      <c r="M433" s="32">
        <v>26.08</v>
      </c>
      <c r="N433" s="10">
        <f t="shared" si="68"/>
        <v>195.26</v>
      </c>
      <c r="O433" s="11">
        <v>512</v>
      </c>
      <c r="P433" s="4"/>
    </row>
    <row r="434" spans="1:16" ht="15" customHeight="1">
      <c r="A434" s="137" t="s">
        <v>19</v>
      </c>
      <c r="B434" s="138"/>
      <c r="C434" s="138"/>
      <c r="D434" s="138"/>
      <c r="E434" s="138"/>
      <c r="F434" s="138"/>
      <c r="G434" s="138"/>
      <c r="H434" s="138"/>
      <c r="I434" s="139"/>
      <c r="J434" s="11">
        <v>200</v>
      </c>
      <c r="K434" s="11">
        <v>0</v>
      </c>
      <c r="L434" s="11">
        <v>0</v>
      </c>
      <c r="M434" s="11">
        <v>5.6</v>
      </c>
      <c r="N434" s="10">
        <f t="shared" si="68"/>
        <v>22.4</v>
      </c>
      <c r="O434" s="11">
        <v>685</v>
      </c>
      <c r="P434" s="4"/>
    </row>
    <row r="435" spans="1:16" ht="15" customHeight="1">
      <c r="A435" s="188" t="s">
        <v>33</v>
      </c>
      <c r="B435" s="189"/>
      <c r="C435" s="189"/>
      <c r="D435" s="189"/>
      <c r="E435" s="189"/>
      <c r="F435" s="189"/>
      <c r="G435" s="189"/>
      <c r="H435" s="189"/>
      <c r="I435" s="190"/>
      <c r="J435" s="14">
        <v>30</v>
      </c>
      <c r="K435" s="12">
        <v>2.42</v>
      </c>
      <c r="L435" s="12">
        <v>0.3</v>
      </c>
      <c r="M435" s="12">
        <v>14.64</v>
      </c>
      <c r="N435" s="12">
        <v>72.63</v>
      </c>
      <c r="O435" s="11">
        <v>4</v>
      </c>
      <c r="P435" s="4"/>
    </row>
    <row r="436" spans="1:16" ht="14.45" customHeight="1">
      <c r="A436" s="146" t="s">
        <v>22</v>
      </c>
      <c r="B436" s="147"/>
      <c r="C436" s="147"/>
      <c r="D436" s="147"/>
      <c r="E436" s="147"/>
      <c r="F436" s="147"/>
      <c r="G436" s="147"/>
      <c r="H436" s="147"/>
      <c r="I436" s="148"/>
      <c r="J436" s="18">
        <v>20</v>
      </c>
      <c r="K436" s="18">
        <v>1.7</v>
      </c>
      <c r="L436" s="18">
        <v>0.66</v>
      </c>
      <c r="M436" s="18">
        <v>9.66</v>
      </c>
      <c r="N436" s="10">
        <f t="shared" si="68"/>
        <v>51.379999999999995</v>
      </c>
      <c r="O436" s="19" t="s">
        <v>23</v>
      </c>
      <c r="P436" s="4"/>
    </row>
    <row r="437" spans="1:16" ht="12" customHeight="1">
      <c r="A437" s="156" t="s">
        <v>25</v>
      </c>
      <c r="B437" s="157"/>
      <c r="C437" s="157"/>
      <c r="D437" s="157"/>
      <c r="E437" s="157"/>
      <c r="F437" s="157"/>
      <c r="G437" s="157"/>
      <c r="H437" s="157"/>
      <c r="I437" s="158"/>
      <c r="J437" s="57">
        <f>SUM(J432:J436)</f>
        <v>500</v>
      </c>
      <c r="K437" s="57">
        <f>SUM(K432:K436)</f>
        <v>15.26</v>
      </c>
      <c r="L437" s="57">
        <f>SUM(L432:L436)</f>
        <v>15.43</v>
      </c>
      <c r="M437" s="57">
        <f>SUM(M432:M436)</f>
        <v>67.23</v>
      </c>
      <c r="N437" s="57">
        <f>SUM(N432:N436)</f>
        <v>470.52</v>
      </c>
      <c r="O437" s="34" t="s">
        <v>38</v>
      </c>
      <c r="P437" s="4"/>
    </row>
    <row r="438" spans="1:16" ht="12" customHeight="1">
      <c r="A438" s="128" t="s">
        <v>116</v>
      </c>
      <c r="B438" s="128"/>
      <c r="C438" s="128"/>
      <c r="D438" s="128"/>
      <c r="E438" s="128"/>
      <c r="F438" s="128"/>
      <c r="G438" s="128"/>
      <c r="H438" s="128"/>
      <c r="I438" s="128"/>
      <c r="J438" s="128"/>
      <c r="K438" s="128"/>
      <c r="L438" s="128"/>
      <c r="M438" s="128"/>
      <c r="N438" s="128"/>
      <c r="O438" s="128"/>
      <c r="P438" s="4"/>
    </row>
    <row r="439" spans="1:16" ht="12" customHeight="1">
      <c r="A439" s="129" t="s">
        <v>7</v>
      </c>
      <c r="B439" s="130"/>
      <c r="C439" s="130"/>
      <c r="D439" s="130"/>
      <c r="E439" s="130"/>
      <c r="F439" s="130"/>
      <c r="G439" s="130"/>
      <c r="H439" s="130"/>
      <c r="I439" s="131"/>
      <c r="J439" s="134" t="s">
        <v>8</v>
      </c>
      <c r="K439" s="134" t="s">
        <v>9</v>
      </c>
      <c r="L439" s="134"/>
      <c r="M439" s="134"/>
      <c r="N439" s="134" t="s">
        <v>44</v>
      </c>
      <c r="O439" s="134" t="s">
        <v>11</v>
      </c>
      <c r="P439" s="4"/>
    </row>
    <row r="440" spans="1:16" ht="12" customHeight="1">
      <c r="A440" s="132"/>
      <c r="B440" s="128"/>
      <c r="C440" s="128"/>
      <c r="D440" s="128"/>
      <c r="E440" s="128"/>
      <c r="F440" s="128"/>
      <c r="G440" s="128"/>
      <c r="H440" s="128"/>
      <c r="I440" s="133"/>
      <c r="J440" s="134"/>
      <c r="K440" s="8" t="s">
        <v>12</v>
      </c>
      <c r="L440" s="8" t="s">
        <v>13</v>
      </c>
      <c r="M440" s="8" t="s">
        <v>14</v>
      </c>
      <c r="N440" s="134"/>
      <c r="O440" s="134"/>
      <c r="P440" s="4"/>
    </row>
    <row r="441" spans="1:16" ht="16.899999999999999" customHeight="1">
      <c r="A441" s="137" t="s">
        <v>117</v>
      </c>
      <c r="B441" s="138"/>
      <c r="C441" s="138"/>
      <c r="D441" s="138"/>
      <c r="E441" s="138"/>
      <c r="F441" s="138"/>
      <c r="G441" s="138"/>
      <c r="H441" s="138"/>
      <c r="I441" s="139"/>
      <c r="J441" s="11">
        <v>60</v>
      </c>
      <c r="K441" s="32">
        <v>0.71</v>
      </c>
      <c r="L441" s="32">
        <v>4.62</v>
      </c>
      <c r="M441" s="32">
        <v>3.59</v>
      </c>
      <c r="N441" s="10">
        <f t="shared" ref="N441:N444" si="69">(K441+M441)*4+(L441*9)</f>
        <v>58.78</v>
      </c>
      <c r="O441" s="11">
        <v>92</v>
      </c>
      <c r="P441" s="4"/>
    </row>
    <row r="442" spans="1:16" ht="15" customHeight="1">
      <c r="A442" s="137" t="s">
        <v>55</v>
      </c>
      <c r="B442" s="138"/>
      <c r="C442" s="138"/>
      <c r="D442" s="138"/>
      <c r="E442" s="138"/>
      <c r="F442" s="138"/>
      <c r="G442" s="138"/>
      <c r="H442" s="138"/>
      <c r="I442" s="139"/>
      <c r="J442" s="11">
        <v>200</v>
      </c>
      <c r="K442" s="11">
        <v>5.82</v>
      </c>
      <c r="L442" s="11">
        <v>7.8</v>
      </c>
      <c r="M442" s="11">
        <v>44.1</v>
      </c>
      <c r="N442" s="10">
        <f t="shared" si="69"/>
        <v>269.88</v>
      </c>
      <c r="O442" s="11">
        <v>139</v>
      </c>
      <c r="P442" s="4"/>
    </row>
    <row r="443" spans="1:16" ht="12" customHeight="1">
      <c r="A443" s="137" t="s">
        <v>19</v>
      </c>
      <c r="B443" s="138"/>
      <c r="C443" s="138"/>
      <c r="D443" s="138"/>
      <c r="E443" s="138"/>
      <c r="F443" s="138"/>
      <c r="G443" s="138"/>
      <c r="H443" s="138"/>
      <c r="I443" s="139"/>
      <c r="J443" s="11">
        <v>180</v>
      </c>
      <c r="K443" s="11">
        <v>0</v>
      </c>
      <c r="L443" s="11">
        <v>0</v>
      </c>
      <c r="M443" s="11">
        <v>5.04</v>
      </c>
      <c r="N443" s="10">
        <f t="shared" si="69"/>
        <v>20.16</v>
      </c>
      <c r="O443" s="11">
        <v>685</v>
      </c>
      <c r="P443" s="4"/>
    </row>
    <row r="444" spans="1:16" ht="13.15" customHeight="1">
      <c r="A444" s="143" t="s">
        <v>33</v>
      </c>
      <c r="B444" s="144"/>
      <c r="C444" s="144"/>
      <c r="D444" s="144"/>
      <c r="E444" s="144"/>
      <c r="F444" s="144"/>
      <c r="G444" s="144"/>
      <c r="H444" s="144"/>
      <c r="I444" s="145"/>
      <c r="J444" s="12">
        <v>20</v>
      </c>
      <c r="K444" s="12">
        <v>1.61</v>
      </c>
      <c r="L444" s="12">
        <v>0.2</v>
      </c>
      <c r="M444" s="12">
        <v>9.76</v>
      </c>
      <c r="N444" s="10">
        <f t="shared" si="69"/>
        <v>47.279999999999994</v>
      </c>
      <c r="O444" s="11">
        <v>4</v>
      </c>
      <c r="P444" s="4"/>
    </row>
    <row r="445" spans="1:16" ht="12" customHeight="1">
      <c r="A445" s="156" t="s">
        <v>25</v>
      </c>
      <c r="B445" s="157"/>
      <c r="C445" s="157"/>
      <c r="D445" s="157"/>
      <c r="E445" s="157"/>
      <c r="F445" s="157"/>
      <c r="G445" s="157"/>
      <c r="H445" s="157"/>
      <c r="I445" s="157"/>
      <c r="J445" s="83">
        <f>SUM(J441:J444)</f>
        <v>460</v>
      </c>
      <c r="K445" s="57">
        <f t="shared" ref="K445:N445" si="70">SUM(K441:K444)</f>
        <v>8.14</v>
      </c>
      <c r="L445" s="57">
        <f t="shared" si="70"/>
        <v>12.62</v>
      </c>
      <c r="M445" s="57">
        <f t="shared" si="70"/>
        <v>62.489999999999995</v>
      </c>
      <c r="N445" s="57">
        <f t="shared" si="70"/>
        <v>396.09999999999997</v>
      </c>
      <c r="O445" s="34" t="s">
        <v>38</v>
      </c>
      <c r="P445" s="4"/>
    </row>
    <row r="446" spans="1:16" ht="12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 t="s">
        <v>65</v>
      </c>
      <c r="L446" s="6"/>
      <c r="M446" s="6"/>
      <c r="N446" s="6"/>
      <c r="O446" s="6"/>
      <c r="P446" s="4"/>
    </row>
    <row r="447" spans="1:16" ht="12" customHeight="1">
      <c r="A447" s="128" t="s">
        <v>35</v>
      </c>
      <c r="B447" s="128"/>
      <c r="C447" s="128"/>
      <c r="D447" s="128"/>
      <c r="E447" s="128"/>
      <c r="F447" s="128"/>
      <c r="G447" s="128"/>
      <c r="H447" s="128"/>
      <c r="I447" s="128"/>
      <c r="J447" s="128"/>
      <c r="K447" s="128"/>
      <c r="L447" s="128"/>
      <c r="M447" s="128"/>
      <c r="N447" s="128"/>
      <c r="O447" s="128"/>
      <c r="P447" s="4"/>
    </row>
    <row r="448" spans="1:16" ht="12" customHeight="1">
      <c r="A448" s="129" t="s">
        <v>7</v>
      </c>
      <c r="B448" s="130"/>
      <c r="C448" s="130"/>
      <c r="D448" s="130"/>
      <c r="E448" s="130"/>
      <c r="F448" s="130"/>
      <c r="G448" s="130"/>
      <c r="H448" s="130"/>
      <c r="I448" s="131"/>
      <c r="J448" s="134" t="s">
        <v>8</v>
      </c>
      <c r="K448" s="134" t="s">
        <v>9</v>
      </c>
      <c r="L448" s="134"/>
      <c r="M448" s="134"/>
      <c r="N448" s="134" t="s">
        <v>44</v>
      </c>
      <c r="O448" s="134" t="s">
        <v>11</v>
      </c>
      <c r="P448" s="4"/>
    </row>
    <row r="449" spans="1:17" ht="12" customHeight="1">
      <c r="A449" s="132"/>
      <c r="B449" s="128"/>
      <c r="C449" s="128"/>
      <c r="D449" s="128"/>
      <c r="E449" s="128"/>
      <c r="F449" s="128"/>
      <c r="G449" s="128"/>
      <c r="H449" s="128"/>
      <c r="I449" s="133"/>
      <c r="J449" s="134"/>
      <c r="K449" s="8" t="s">
        <v>12</v>
      </c>
      <c r="L449" s="8" t="s">
        <v>13</v>
      </c>
      <c r="M449" s="8" t="s">
        <v>14</v>
      </c>
      <c r="N449" s="134"/>
      <c r="O449" s="134"/>
      <c r="P449" s="4"/>
    </row>
    <row r="450" spans="1:17" ht="16.899999999999999" customHeight="1">
      <c r="A450" s="137" t="s">
        <v>117</v>
      </c>
      <c r="B450" s="138"/>
      <c r="C450" s="138"/>
      <c r="D450" s="138"/>
      <c r="E450" s="138"/>
      <c r="F450" s="138"/>
      <c r="G450" s="138"/>
      <c r="H450" s="138"/>
      <c r="I450" s="139"/>
      <c r="J450" s="11">
        <v>60</v>
      </c>
      <c r="K450" s="32">
        <v>0.71</v>
      </c>
      <c r="L450" s="32">
        <v>4.62</v>
      </c>
      <c r="M450" s="32">
        <v>3.59</v>
      </c>
      <c r="N450" s="10">
        <f t="shared" ref="N450:N456" si="71">(K450+M450)*4+(L450*9)</f>
        <v>58.78</v>
      </c>
      <c r="O450" s="11">
        <v>92</v>
      </c>
      <c r="P450" s="4"/>
    </row>
    <row r="451" spans="1:17" ht="15" customHeight="1">
      <c r="A451" s="137" t="s">
        <v>55</v>
      </c>
      <c r="B451" s="138"/>
      <c r="C451" s="138"/>
      <c r="D451" s="138"/>
      <c r="E451" s="138"/>
      <c r="F451" s="138"/>
      <c r="G451" s="138"/>
      <c r="H451" s="138"/>
      <c r="I451" s="139"/>
      <c r="J451" s="11">
        <v>200</v>
      </c>
      <c r="K451" s="11">
        <v>5.82</v>
      </c>
      <c r="L451" s="11">
        <v>7.8</v>
      </c>
      <c r="M451" s="11">
        <v>44.1</v>
      </c>
      <c r="N451" s="10">
        <f t="shared" si="71"/>
        <v>269.88</v>
      </c>
      <c r="O451" s="11">
        <v>139</v>
      </c>
      <c r="P451" s="4"/>
    </row>
    <row r="452" spans="1:17" ht="15" customHeight="1">
      <c r="A452" s="137" t="s">
        <v>118</v>
      </c>
      <c r="B452" s="138"/>
      <c r="C452" s="138"/>
      <c r="D452" s="138"/>
      <c r="E452" s="138"/>
      <c r="F452" s="138"/>
      <c r="G452" s="138"/>
      <c r="H452" s="138"/>
      <c r="I452" s="139"/>
      <c r="J452" s="11">
        <v>150</v>
      </c>
      <c r="K452" s="12">
        <v>2.8</v>
      </c>
      <c r="L452" s="12">
        <v>1.35</v>
      </c>
      <c r="M452" s="12">
        <v>11.69</v>
      </c>
      <c r="N452" s="10">
        <f t="shared" si="71"/>
        <v>70.11</v>
      </c>
      <c r="O452" s="11" t="s">
        <v>50</v>
      </c>
      <c r="P452" s="4"/>
    </row>
    <row r="453" spans="1:17" ht="15.6" customHeight="1">
      <c r="A453" s="188" t="s">
        <v>119</v>
      </c>
      <c r="B453" s="189"/>
      <c r="C453" s="189"/>
      <c r="D453" s="189"/>
      <c r="E453" s="189"/>
      <c r="F453" s="189"/>
      <c r="G453" s="189"/>
      <c r="H453" s="189"/>
      <c r="I453" s="190"/>
      <c r="J453" s="11">
        <v>90</v>
      </c>
      <c r="K453" s="14">
        <v>15.16</v>
      </c>
      <c r="L453" s="14">
        <v>13.05</v>
      </c>
      <c r="M453" s="14">
        <v>38.090000000000003</v>
      </c>
      <c r="N453" s="10">
        <f t="shared" si="71"/>
        <v>330.45</v>
      </c>
      <c r="O453" s="11">
        <v>501</v>
      </c>
      <c r="P453" s="4"/>
    </row>
    <row r="454" spans="1:17" ht="12" customHeight="1">
      <c r="A454" s="137" t="s">
        <v>19</v>
      </c>
      <c r="B454" s="138"/>
      <c r="C454" s="138"/>
      <c r="D454" s="138"/>
      <c r="E454" s="138"/>
      <c r="F454" s="138"/>
      <c r="G454" s="138"/>
      <c r="H454" s="138"/>
      <c r="I454" s="139"/>
      <c r="J454" s="11">
        <v>180</v>
      </c>
      <c r="K454" s="11">
        <v>0</v>
      </c>
      <c r="L454" s="11">
        <v>0</v>
      </c>
      <c r="M454" s="11">
        <v>5.04</v>
      </c>
      <c r="N454" s="10">
        <f t="shared" si="71"/>
        <v>20.16</v>
      </c>
      <c r="O454" s="11">
        <v>685</v>
      </c>
      <c r="P454" s="4"/>
    </row>
    <row r="455" spans="1:17" ht="13.15" customHeight="1">
      <c r="A455" s="143" t="s">
        <v>33</v>
      </c>
      <c r="B455" s="144"/>
      <c r="C455" s="144"/>
      <c r="D455" s="144"/>
      <c r="E455" s="144"/>
      <c r="F455" s="144"/>
      <c r="G455" s="144"/>
      <c r="H455" s="144"/>
      <c r="I455" s="145"/>
      <c r="J455" s="12">
        <v>20</v>
      </c>
      <c r="K455" s="12">
        <v>1.61</v>
      </c>
      <c r="L455" s="12">
        <v>0.2</v>
      </c>
      <c r="M455" s="12">
        <v>9.76</v>
      </c>
      <c r="N455" s="10">
        <f t="shared" si="71"/>
        <v>47.279999999999994</v>
      </c>
      <c r="O455" s="11">
        <v>4</v>
      </c>
      <c r="P455" s="4"/>
    </row>
    <row r="456" spans="1:17" ht="15" customHeight="1">
      <c r="A456" s="146" t="s">
        <v>22</v>
      </c>
      <c r="B456" s="147"/>
      <c r="C456" s="147"/>
      <c r="D456" s="147"/>
      <c r="E456" s="147"/>
      <c r="F456" s="147"/>
      <c r="G456" s="147"/>
      <c r="H456" s="147"/>
      <c r="I456" s="148"/>
      <c r="J456" s="18">
        <v>10</v>
      </c>
      <c r="K456" s="18">
        <v>0.85</v>
      </c>
      <c r="L456" s="18">
        <v>0.33</v>
      </c>
      <c r="M456" s="18">
        <v>4.83</v>
      </c>
      <c r="N456" s="10">
        <f t="shared" si="71"/>
        <v>25.689999999999998</v>
      </c>
      <c r="O456" s="19" t="s">
        <v>23</v>
      </c>
      <c r="P456" s="4"/>
    </row>
    <row r="457" spans="1:17" ht="12" customHeight="1">
      <c r="A457" s="156" t="s">
        <v>25</v>
      </c>
      <c r="B457" s="157"/>
      <c r="C457" s="157"/>
      <c r="D457" s="157"/>
      <c r="E457" s="157"/>
      <c r="F457" s="157"/>
      <c r="G457" s="157"/>
      <c r="H457" s="157"/>
      <c r="I457" s="158"/>
      <c r="J457" s="57">
        <f>J451+J452+J453+J454+J455+J456+J450</f>
        <v>710</v>
      </c>
      <c r="K457" s="57">
        <f t="shared" ref="K457:M457" si="72">K451+K452+K453+K454+K455+K456+K450</f>
        <v>26.950000000000003</v>
      </c>
      <c r="L457" s="57">
        <f t="shared" si="72"/>
        <v>27.35</v>
      </c>
      <c r="M457" s="57">
        <f t="shared" si="72"/>
        <v>117.10000000000001</v>
      </c>
      <c r="N457" s="44">
        <f>SUM(N450:N456)</f>
        <v>822.34999999999991</v>
      </c>
      <c r="O457" s="34" t="s">
        <v>38</v>
      </c>
      <c r="P457" s="4"/>
    </row>
    <row r="458" spans="1:17" ht="12" customHeight="1">
      <c r="A458" s="199" t="s">
        <v>39</v>
      </c>
      <c r="B458" s="199"/>
      <c r="C458" s="199"/>
      <c r="D458" s="199"/>
      <c r="E458" s="199"/>
      <c r="F458" s="199"/>
      <c r="G458" s="199"/>
      <c r="H458" s="199"/>
      <c r="I458" s="199"/>
      <c r="J458" s="199"/>
      <c r="K458" s="199"/>
      <c r="L458" s="199"/>
      <c r="M458" s="199"/>
      <c r="N458" s="199"/>
      <c r="O458" s="199"/>
      <c r="P458" s="4"/>
      <c r="Q458" s="4"/>
    </row>
    <row r="459" spans="1:17" ht="12.95" customHeight="1">
      <c r="A459" s="129" t="s">
        <v>7</v>
      </c>
      <c r="B459" s="130"/>
      <c r="C459" s="130"/>
      <c r="D459" s="130"/>
      <c r="E459" s="130"/>
      <c r="F459" s="130"/>
      <c r="G459" s="130"/>
      <c r="H459" s="130"/>
      <c r="I459" s="131"/>
      <c r="J459" s="134" t="s">
        <v>8</v>
      </c>
      <c r="K459" s="134" t="s">
        <v>9</v>
      </c>
      <c r="L459" s="134"/>
      <c r="M459" s="134"/>
      <c r="N459" s="134" t="s">
        <v>44</v>
      </c>
      <c r="O459" s="159" t="s">
        <v>11</v>
      </c>
      <c r="P459" s="4"/>
      <c r="Q459" s="4"/>
    </row>
    <row r="460" spans="1:17" ht="12.75" customHeight="1">
      <c r="A460" s="132"/>
      <c r="B460" s="128"/>
      <c r="C460" s="128"/>
      <c r="D460" s="128"/>
      <c r="E460" s="128"/>
      <c r="F460" s="128"/>
      <c r="G460" s="128"/>
      <c r="H460" s="128"/>
      <c r="I460" s="133"/>
      <c r="J460" s="134"/>
      <c r="K460" s="8" t="s">
        <v>12</v>
      </c>
      <c r="L460" s="8" t="s">
        <v>13</v>
      </c>
      <c r="M460" s="8" t="s">
        <v>14</v>
      </c>
      <c r="N460" s="134"/>
      <c r="O460" s="160"/>
      <c r="P460" s="4"/>
      <c r="Q460" s="4"/>
    </row>
    <row r="461" spans="1:17" ht="14.25" customHeight="1">
      <c r="A461" s="140" t="s">
        <v>59</v>
      </c>
      <c r="B461" s="141"/>
      <c r="C461" s="141"/>
      <c r="D461" s="141"/>
      <c r="E461" s="141"/>
      <c r="F461" s="141"/>
      <c r="G461" s="141"/>
      <c r="H461" s="141"/>
      <c r="I461" s="142"/>
      <c r="J461" s="11">
        <v>80</v>
      </c>
      <c r="K461" s="32">
        <v>5.76</v>
      </c>
      <c r="L461" s="32">
        <v>9.92</v>
      </c>
      <c r="M461" s="32">
        <v>31.8</v>
      </c>
      <c r="N461" s="32">
        <v>239.2</v>
      </c>
      <c r="O461" s="11">
        <v>426</v>
      </c>
      <c r="P461" s="4"/>
      <c r="Q461" s="4"/>
    </row>
    <row r="462" spans="1:17" ht="12" customHeight="1">
      <c r="A462" s="164" t="s">
        <v>41</v>
      </c>
      <c r="B462" s="165"/>
      <c r="C462" s="165"/>
      <c r="D462" s="165"/>
      <c r="E462" s="165"/>
      <c r="F462" s="165"/>
      <c r="G462" s="165"/>
      <c r="H462" s="165"/>
      <c r="I462" s="166"/>
      <c r="J462" s="18">
        <v>200</v>
      </c>
      <c r="K462" s="18">
        <v>0.8</v>
      </c>
      <c r="L462" s="18">
        <v>0</v>
      </c>
      <c r="M462" s="18">
        <v>23</v>
      </c>
      <c r="N462" s="41">
        <v>94</v>
      </c>
      <c r="O462" s="11"/>
      <c r="P462" s="4"/>
      <c r="Q462" s="4"/>
    </row>
    <row r="463" spans="1:17" ht="12" customHeight="1">
      <c r="A463" s="167" t="s">
        <v>25</v>
      </c>
      <c r="B463" s="168"/>
      <c r="C463" s="168"/>
      <c r="D463" s="168"/>
      <c r="E463" s="168"/>
      <c r="F463" s="168"/>
      <c r="G463" s="168"/>
      <c r="H463" s="168"/>
      <c r="I463" s="168"/>
      <c r="J463" s="57">
        <f>J461+J462</f>
        <v>280</v>
      </c>
      <c r="K463" s="57">
        <f t="shared" ref="K463:N463" si="73">K461+K462</f>
        <v>6.56</v>
      </c>
      <c r="L463" s="57">
        <f t="shared" si="73"/>
        <v>9.92</v>
      </c>
      <c r="M463" s="57">
        <f t="shared" si="73"/>
        <v>54.8</v>
      </c>
      <c r="N463" s="57">
        <f t="shared" si="73"/>
        <v>333.2</v>
      </c>
      <c r="O463" s="109"/>
      <c r="P463" s="4"/>
      <c r="Q463" s="4"/>
    </row>
  </sheetData>
  <mergeCells count="556">
    <mergeCell ref="A459:I460"/>
    <mergeCell ref="J459:J460"/>
    <mergeCell ref="K459:M459"/>
    <mergeCell ref="N459:N460"/>
    <mergeCell ref="O459:O460"/>
    <mergeCell ref="A461:I461"/>
    <mergeCell ref="A462:I462"/>
    <mergeCell ref="A463:I463"/>
    <mergeCell ref="A450:I450"/>
    <mergeCell ref="A451:I451"/>
    <mergeCell ref="A452:I452"/>
    <mergeCell ref="A453:I453"/>
    <mergeCell ref="A454:I454"/>
    <mergeCell ref="A455:I455"/>
    <mergeCell ref="A456:I456"/>
    <mergeCell ref="A457:I457"/>
    <mergeCell ref="A458:O458"/>
    <mergeCell ref="A441:I441"/>
    <mergeCell ref="A442:I442"/>
    <mergeCell ref="A443:I443"/>
    <mergeCell ref="A444:I444"/>
    <mergeCell ref="A445:I445"/>
    <mergeCell ref="A447:O447"/>
    <mergeCell ref="A448:I449"/>
    <mergeCell ref="J448:J449"/>
    <mergeCell ref="K448:M448"/>
    <mergeCell ref="N448:N449"/>
    <mergeCell ref="O448:O449"/>
    <mergeCell ref="A432:I432"/>
    <mergeCell ref="A433:I433"/>
    <mergeCell ref="A434:I434"/>
    <mergeCell ref="A435:I435"/>
    <mergeCell ref="A436:I436"/>
    <mergeCell ref="A437:I437"/>
    <mergeCell ref="A438:O438"/>
    <mergeCell ref="A439:I440"/>
    <mergeCell ref="J439:J440"/>
    <mergeCell ref="K439:M439"/>
    <mergeCell ref="N439:N440"/>
    <mergeCell ref="O439:O440"/>
    <mergeCell ref="A423:O423"/>
    <mergeCell ref="A424:I424"/>
    <mergeCell ref="A425:I425"/>
    <mergeCell ref="A426:I426"/>
    <mergeCell ref="A427:I427"/>
    <mergeCell ref="A428:I428"/>
    <mergeCell ref="A429:I429"/>
    <mergeCell ref="A430:I430"/>
    <mergeCell ref="A431:O431"/>
    <mergeCell ref="A416:I416"/>
    <mergeCell ref="A417:I417"/>
    <mergeCell ref="A418:I418"/>
    <mergeCell ref="A420:O420"/>
    <mergeCell ref="A421:I422"/>
    <mergeCell ref="J421:J422"/>
    <mergeCell ref="K421:M421"/>
    <mergeCell ref="N421:N422"/>
    <mergeCell ref="O421:O422"/>
    <mergeCell ref="A407:I407"/>
    <mergeCell ref="A408:I408"/>
    <mergeCell ref="A409:I409"/>
    <mergeCell ref="A410:I410"/>
    <mergeCell ref="A411:I411"/>
    <mergeCell ref="A412:I412"/>
    <mergeCell ref="A413:O413"/>
    <mergeCell ref="A414:I415"/>
    <mergeCell ref="J414:J415"/>
    <mergeCell ref="K414:M414"/>
    <mergeCell ref="N414:N415"/>
    <mergeCell ref="O414:O415"/>
    <mergeCell ref="A400:I400"/>
    <mergeCell ref="A401:I401"/>
    <mergeCell ref="A403:O403"/>
    <mergeCell ref="A404:I405"/>
    <mergeCell ref="J404:J405"/>
    <mergeCell ref="K404:M404"/>
    <mergeCell ref="N404:N405"/>
    <mergeCell ref="O404:O405"/>
    <mergeCell ref="A406:I406"/>
    <mergeCell ref="A394:O394"/>
    <mergeCell ref="A395:I396"/>
    <mergeCell ref="J395:J396"/>
    <mergeCell ref="K395:M395"/>
    <mergeCell ref="N395:N396"/>
    <mergeCell ref="O395:O396"/>
    <mergeCell ref="A397:I397"/>
    <mergeCell ref="A398:I398"/>
    <mergeCell ref="A399:I399"/>
    <mergeCell ref="A385:I385"/>
    <mergeCell ref="A386:I386"/>
    <mergeCell ref="A387:I387"/>
    <mergeCell ref="A388:O388"/>
    <mergeCell ref="A389:I389"/>
    <mergeCell ref="A390:I390"/>
    <mergeCell ref="A391:I391"/>
    <mergeCell ref="A392:I392"/>
    <mergeCell ref="A393:I393"/>
    <mergeCell ref="A379:I380"/>
    <mergeCell ref="J379:J380"/>
    <mergeCell ref="K379:M379"/>
    <mergeCell ref="N379:N380"/>
    <mergeCell ref="O379:O380"/>
    <mergeCell ref="A381:O381"/>
    <mergeCell ref="A382:I382"/>
    <mergeCell ref="A383:I383"/>
    <mergeCell ref="A384:I384"/>
    <mergeCell ref="A372:I373"/>
    <mergeCell ref="J372:J373"/>
    <mergeCell ref="K372:M372"/>
    <mergeCell ref="N372:N373"/>
    <mergeCell ref="O372:O373"/>
    <mergeCell ref="A374:I374"/>
    <mergeCell ref="A375:I375"/>
    <mergeCell ref="A376:I376"/>
    <mergeCell ref="A377:O377"/>
    <mergeCell ref="A363:I363"/>
    <mergeCell ref="A364:I364"/>
    <mergeCell ref="A365:I365"/>
    <mergeCell ref="A366:I366"/>
    <mergeCell ref="A367:I367"/>
    <mergeCell ref="A368:I368"/>
    <mergeCell ref="A369:I369"/>
    <mergeCell ref="A370:I370"/>
    <mergeCell ref="A371:O371"/>
    <mergeCell ref="A356:I356"/>
    <mergeCell ref="A357:I357"/>
    <mergeCell ref="A358:I358"/>
    <mergeCell ref="A360:O360"/>
    <mergeCell ref="A361:I362"/>
    <mergeCell ref="J361:J362"/>
    <mergeCell ref="K361:M361"/>
    <mergeCell ref="N361:N362"/>
    <mergeCell ref="O361:O362"/>
    <mergeCell ref="A349:I349"/>
    <mergeCell ref="A350:I350"/>
    <mergeCell ref="A352:I353"/>
    <mergeCell ref="J352:J353"/>
    <mergeCell ref="K352:M352"/>
    <mergeCell ref="N352:N353"/>
    <mergeCell ref="O352:O353"/>
    <mergeCell ref="A354:I354"/>
    <mergeCell ref="A355:I355"/>
    <mergeCell ref="A340:I340"/>
    <mergeCell ref="A341:I341"/>
    <mergeCell ref="A342:I342"/>
    <mergeCell ref="A343:I343"/>
    <mergeCell ref="A344:O344"/>
    <mergeCell ref="A345:I345"/>
    <mergeCell ref="A346:I346"/>
    <mergeCell ref="A347:I347"/>
    <mergeCell ref="A348:I348"/>
    <mergeCell ref="A334:I335"/>
    <mergeCell ref="J334:J335"/>
    <mergeCell ref="K334:M334"/>
    <mergeCell ref="N334:N335"/>
    <mergeCell ref="O334:O335"/>
    <mergeCell ref="A336:O336"/>
    <mergeCell ref="A337:I337"/>
    <mergeCell ref="A338:I338"/>
    <mergeCell ref="A339:I339"/>
    <mergeCell ref="A327:I328"/>
    <mergeCell ref="J327:J328"/>
    <mergeCell ref="K327:M327"/>
    <mergeCell ref="N327:N328"/>
    <mergeCell ref="O327:O328"/>
    <mergeCell ref="A329:I329"/>
    <mergeCell ref="A330:I330"/>
    <mergeCell ref="A331:I331"/>
    <mergeCell ref="A332:O332"/>
    <mergeCell ref="A318:I318"/>
    <mergeCell ref="A319:I319"/>
    <mergeCell ref="A320:I320"/>
    <mergeCell ref="A321:I321"/>
    <mergeCell ref="A322:I322"/>
    <mergeCell ref="A323:I323"/>
    <mergeCell ref="A324:I324"/>
    <mergeCell ref="A325:I325"/>
    <mergeCell ref="A326:O326"/>
    <mergeCell ref="A311:I311"/>
    <mergeCell ref="A312:I312"/>
    <mergeCell ref="A313:I313"/>
    <mergeCell ref="A315:O315"/>
    <mergeCell ref="A316:I317"/>
    <mergeCell ref="J316:J317"/>
    <mergeCell ref="K316:M316"/>
    <mergeCell ref="N316:N317"/>
    <mergeCell ref="O316:O317"/>
    <mergeCell ref="A304:I304"/>
    <mergeCell ref="A305:I305"/>
    <mergeCell ref="A307:I308"/>
    <mergeCell ref="J307:J308"/>
    <mergeCell ref="K307:M307"/>
    <mergeCell ref="N307:N308"/>
    <mergeCell ref="O307:O308"/>
    <mergeCell ref="A309:I309"/>
    <mergeCell ref="A310:I310"/>
    <mergeCell ref="A295:I295"/>
    <mergeCell ref="A296:I296"/>
    <mergeCell ref="A297:O297"/>
    <mergeCell ref="A298:I298"/>
    <mergeCell ref="A299:I299"/>
    <mergeCell ref="A300:I300"/>
    <mergeCell ref="A301:I301"/>
    <mergeCell ref="A302:I302"/>
    <mergeCell ref="A303:I303"/>
    <mergeCell ref="A289:I290"/>
    <mergeCell ref="J289:J290"/>
    <mergeCell ref="K289:M289"/>
    <mergeCell ref="N289:N290"/>
    <mergeCell ref="O289:O290"/>
    <mergeCell ref="A291:O291"/>
    <mergeCell ref="A292:I292"/>
    <mergeCell ref="A293:I293"/>
    <mergeCell ref="A294:I294"/>
    <mergeCell ref="A282:I283"/>
    <mergeCell ref="J282:J283"/>
    <mergeCell ref="K282:M282"/>
    <mergeCell ref="N282:N283"/>
    <mergeCell ref="O282:O283"/>
    <mergeCell ref="A284:I284"/>
    <mergeCell ref="A285:I285"/>
    <mergeCell ref="A286:I286"/>
    <mergeCell ref="A287:O287"/>
    <mergeCell ref="A273:I273"/>
    <mergeCell ref="A274:I274"/>
    <mergeCell ref="A275:I275"/>
    <mergeCell ref="A276:I276"/>
    <mergeCell ref="A277:I277"/>
    <mergeCell ref="A278:I278"/>
    <mergeCell ref="A279:I279"/>
    <mergeCell ref="A280:I280"/>
    <mergeCell ref="A281:O281"/>
    <mergeCell ref="O262:O263"/>
    <mergeCell ref="A264:I264"/>
    <mergeCell ref="A265:I265"/>
    <mergeCell ref="A266:I266"/>
    <mergeCell ref="A267:I267"/>
    <mergeCell ref="A268:I268"/>
    <mergeCell ref="A270:O270"/>
    <mergeCell ref="A271:I272"/>
    <mergeCell ref="J271:J272"/>
    <mergeCell ref="K271:M271"/>
    <mergeCell ref="N271:N272"/>
    <mergeCell ref="O271:O272"/>
    <mergeCell ref="A256:I256"/>
    <mergeCell ref="A257:I257"/>
    <mergeCell ref="A258:I258"/>
    <mergeCell ref="A259:I259"/>
    <mergeCell ref="A260:I260"/>
    <mergeCell ref="A262:I263"/>
    <mergeCell ref="J262:J263"/>
    <mergeCell ref="K262:M262"/>
    <mergeCell ref="N262:N263"/>
    <mergeCell ref="A247:O247"/>
    <mergeCell ref="A248:I248"/>
    <mergeCell ref="A249:I249"/>
    <mergeCell ref="A250:I250"/>
    <mergeCell ref="A251:I251"/>
    <mergeCell ref="A252:I252"/>
    <mergeCell ref="A253:I253"/>
    <mergeCell ref="A254:I254"/>
    <mergeCell ref="A255:O255"/>
    <mergeCell ref="A238:I238"/>
    <mergeCell ref="A239:I239"/>
    <mergeCell ref="A240:I240"/>
    <mergeCell ref="A241:I241"/>
    <mergeCell ref="A242:P242"/>
    <mergeCell ref="A243:O243"/>
    <mergeCell ref="A245:I246"/>
    <mergeCell ref="J245:J246"/>
    <mergeCell ref="K245:M245"/>
    <mergeCell ref="N245:N246"/>
    <mergeCell ref="O245:O246"/>
    <mergeCell ref="N227:N228"/>
    <mergeCell ref="O227:O228"/>
    <mergeCell ref="A229:I229"/>
    <mergeCell ref="A230:I230"/>
    <mergeCell ref="A231:I231"/>
    <mergeCell ref="A234:I234"/>
    <mergeCell ref="A235:I235"/>
    <mergeCell ref="A236:I236"/>
    <mergeCell ref="A237:I237"/>
    <mergeCell ref="A219:I219"/>
    <mergeCell ref="A220:I220"/>
    <mergeCell ref="A221:I221"/>
    <mergeCell ref="A222:I222"/>
    <mergeCell ref="A223:I223"/>
    <mergeCell ref="A224:I224"/>
    <mergeCell ref="A225:I225"/>
    <mergeCell ref="J226:K226"/>
    <mergeCell ref="A227:I228"/>
    <mergeCell ref="J227:J228"/>
    <mergeCell ref="K227:M227"/>
    <mergeCell ref="O208:O209"/>
    <mergeCell ref="A210:I210"/>
    <mergeCell ref="A211:I211"/>
    <mergeCell ref="A212:I212"/>
    <mergeCell ref="A213:I213"/>
    <mergeCell ref="A214:I214"/>
    <mergeCell ref="A216:O216"/>
    <mergeCell ref="A217:I218"/>
    <mergeCell ref="J217:J218"/>
    <mergeCell ref="K217:M217"/>
    <mergeCell ref="N217:N218"/>
    <mergeCell ref="O217:O218"/>
    <mergeCell ref="A202:I202"/>
    <mergeCell ref="A203:I203"/>
    <mergeCell ref="A204:I204"/>
    <mergeCell ref="A205:I205"/>
    <mergeCell ref="A206:I206"/>
    <mergeCell ref="A208:I209"/>
    <mergeCell ref="J208:J209"/>
    <mergeCell ref="K208:M208"/>
    <mergeCell ref="N208:N209"/>
    <mergeCell ref="A193:O193"/>
    <mergeCell ref="A194:I194"/>
    <mergeCell ref="A195:I195"/>
    <mergeCell ref="A196:I196"/>
    <mergeCell ref="A197:I197"/>
    <mergeCell ref="A198:I198"/>
    <mergeCell ref="A199:I199"/>
    <mergeCell ref="A200:O200"/>
    <mergeCell ref="A201:I201"/>
    <mergeCell ref="A186:I186"/>
    <mergeCell ref="A187:I187"/>
    <mergeCell ref="A188:I188"/>
    <mergeCell ref="A189:O189"/>
    <mergeCell ref="A191:I192"/>
    <mergeCell ref="J191:J192"/>
    <mergeCell ref="K191:M191"/>
    <mergeCell ref="N191:N192"/>
    <mergeCell ref="O191:O192"/>
    <mergeCell ref="A180:I180"/>
    <mergeCell ref="A181:I181"/>
    <mergeCell ref="A182:I182"/>
    <mergeCell ref="A183:O183"/>
    <mergeCell ref="A184:I185"/>
    <mergeCell ref="J184:J185"/>
    <mergeCell ref="K184:M184"/>
    <mergeCell ref="N184:N185"/>
    <mergeCell ref="O184:O185"/>
    <mergeCell ref="A174:I175"/>
    <mergeCell ref="J174:J175"/>
    <mergeCell ref="K174:M174"/>
    <mergeCell ref="N174:N175"/>
    <mergeCell ref="O174:O175"/>
    <mergeCell ref="A176:I176"/>
    <mergeCell ref="A177:I177"/>
    <mergeCell ref="A178:I178"/>
    <mergeCell ref="A179:I179"/>
    <mergeCell ref="K165:M165"/>
    <mergeCell ref="N165:N166"/>
    <mergeCell ref="O165:O166"/>
    <mergeCell ref="A167:I167"/>
    <mergeCell ref="A168:I168"/>
    <mergeCell ref="A169:I169"/>
    <mergeCell ref="A170:I170"/>
    <mergeCell ref="A171:I171"/>
    <mergeCell ref="A173:O173"/>
    <mergeCell ref="A157:I157"/>
    <mergeCell ref="A158:I158"/>
    <mergeCell ref="A159:I159"/>
    <mergeCell ref="A160:I160"/>
    <mergeCell ref="A161:I161"/>
    <mergeCell ref="A162:I162"/>
    <mergeCell ref="A163:I163"/>
    <mergeCell ref="A165:I166"/>
    <mergeCell ref="J165:J166"/>
    <mergeCell ref="A148:O148"/>
    <mergeCell ref="A149:I149"/>
    <mergeCell ref="A150:I150"/>
    <mergeCell ref="A151:I151"/>
    <mergeCell ref="A152:I152"/>
    <mergeCell ref="A153:I153"/>
    <mergeCell ref="A154:I154"/>
    <mergeCell ref="A155:O155"/>
    <mergeCell ref="A156:I156"/>
    <mergeCell ref="A141:I141"/>
    <mergeCell ref="A142:I142"/>
    <mergeCell ref="A143:I143"/>
    <mergeCell ref="A144:O144"/>
    <mergeCell ref="A146:I147"/>
    <mergeCell ref="J146:J147"/>
    <mergeCell ref="K146:M146"/>
    <mergeCell ref="N146:N147"/>
    <mergeCell ref="O146:O147"/>
    <mergeCell ref="A132:I132"/>
    <mergeCell ref="A133:I133"/>
    <mergeCell ref="A134:I134"/>
    <mergeCell ref="A135:I135"/>
    <mergeCell ref="A136:I136"/>
    <mergeCell ref="A137:I137"/>
    <mergeCell ref="A138:O138"/>
    <mergeCell ref="A139:I140"/>
    <mergeCell ref="J139:J140"/>
    <mergeCell ref="K139:M139"/>
    <mergeCell ref="N139:N140"/>
    <mergeCell ref="O139:O140"/>
    <mergeCell ref="A125:I125"/>
    <mergeCell ref="A127:O127"/>
    <mergeCell ref="A128:I129"/>
    <mergeCell ref="J128:J129"/>
    <mergeCell ref="K128:M128"/>
    <mergeCell ref="N128:N129"/>
    <mergeCell ref="O128:O129"/>
    <mergeCell ref="A130:I130"/>
    <mergeCell ref="A131:I131"/>
    <mergeCell ref="A119:I120"/>
    <mergeCell ref="J119:J120"/>
    <mergeCell ref="K119:M119"/>
    <mergeCell ref="N119:N120"/>
    <mergeCell ref="O119:O120"/>
    <mergeCell ref="A121:I121"/>
    <mergeCell ref="A122:I122"/>
    <mergeCell ref="A123:I123"/>
    <mergeCell ref="A124:I124"/>
    <mergeCell ref="A109:I109"/>
    <mergeCell ref="A110:I110"/>
    <mergeCell ref="A111:O111"/>
    <mergeCell ref="A112:I112"/>
    <mergeCell ref="A113:I113"/>
    <mergeCell ref="A114:I114"/>
    <mergeCell ref="A115:I115"/>
    <mergeCell ref="A116:I116"/>
    <mergeCell ref="A117:I117"/>
    <mergeCell ref="A103:I104"/>
    <mergeCell ref="J103:J104"/>
    <mergeCell ref="K103:M103"/>
    <mergeCell ref="N103:N104"/>
    <mergeCell ref="O103:O104"/>
    <mergeCell ref="A105:O105"/>
    <mergeCell ref="A106:I106"/>
    <mergeCell ref="A107:I107"/>
    <mergeCell ref="A108:I108"/>
    <mergeCell ref="A96:I97"/>
    <mergeCell ref="J96:J97"/>
    <mergeCell ref="K96:M96"/>
    <mergeCell ref="N96:N97"/>
    <mergeCell ref="O96:O97"/>
    <mergeCell ref="A98:I98"/>
    <mergeCell ref="A99:I99"/>
    <mergeCell ref="A100:I100"/>
    <mergeCell ref="A101:O101"/>
    <mergeCell ref="A87:I87"/>
    <mergeCell ref="A88:I88"/>
    <mergeCell ref="A89:I89"/>
    <mergeCell ref="A90:I90"/>
    <mergeCell ref="A91:I91"/>
    <mergeCell ref="A92:I92"/>
    <mergeCell ref="A93:I93"/>
    <mergeCell ref="A94:I94"/>
    <mergeCell ref="A95:O95"/>
    <mergeCell ref="O76:O77"/>
    <mergeCell ref="A78:I78"/>
    <mergeCell ref="A79:I79"/>
    <mergeCell ref="A80:I80"/>
    <mergeCell ref="A81:I81"/>
    <mergeCell ref="A82:I82"/>
    <mergeCell ref="A84:O84"/>
    <mergeCell ref="A85:I86"/>
    <mergeCell ref="J85:J86"/>
    <mergeCell ref="K85:M85"/>
    <mergeCell ref="N85:N86"/>
    <mergeCell ref="O85:O86"/>
    <mergeCell ref="A70:I70"/>
    <mergeCell ref="A71:I71"/>
    <mergeCell ref="A72:I72"/>
    <mergeCell ref="A73:I73"/>
    <mergeCell ref="A74:I74"/>
    <mergeCell ref="A76:I77"/>
    <mergeCell ref="J76:J77"/>
    <mergeCell ref="K76:M76"/>
    <mergeCell ref="N76:N77"/>
    <mergeCell ref="A61:O61"/>
    <mergeCell ref="A62:I62"/>
    <mergeCell ref="A63:I63"/>
    <mergeCell ref="A64:I64"/>
    <mergeCell ref="A65:I65"/>
    <mergeCell ref="A66:I66"/>
    <mergeCell ref="A67:I67"/>
    <mergeCell ref="A68:O68"/>
    <mergeCell ref="A69:I69"/>
    <mergeCell ref="O52:O53"/>
    <mergeCell ref="A54:I54"/>
    <mergeCell ref="A55:I55"/>
    <mergeCell ref="A56:I56"/>
    <mergeCell ref="A57:O57"/>
    <mergeCell ref="K58:L58"/>
    <mergeCell ref="A59:I60"/>
    <mergeCell ref="J59:J60"/>
    <mergeCell ref="K59:M59"/>
    <mergeCell ref="N59:N60"/>
    <mergeCell ref="O59:O60"/>
    <mergeCell ref="A46:I46"/>
    <mergeCell ref="A47:I47"/>
    <mergeCell ref="A48:I48"/>
    <mergeCell ref="A49:I49"/>
    <mergeCell ref="A50:I50"/>
    <mergeCell ref="A52:I53"/>
    <mergeCell ref="J52:J53"/>
    <mergeCell ref="K52:M52"/>
    <mergeCell ref="N52:N53"/>
    <mergeCell ref="A40:O40"/>
    <mergeCell ref="A41:I42"/>
    <mergeCell ref="J41:J42"/>
    <mergeCell ref="K41:M41"/>
    <mergeCell ref="N41:N42"/>
    <mergeCell ref="O41:O42"/>
    <mergeCell ref="A43:I43"/>
    <mergeCell ref="A44:I44"/>
    <mergeCell ref="A45:I45"/>
    <mergeCell ref="J32:J33"/>
    <mergeCell ref="K32:M32"/>
    <mergeCell ref="N32:N33"/>
    <mergeCell ref="O32:O33"/>
    <mergeCell ref="A34:I34"/>
    <mergeCell ref="A35:I35"/>
    <mergeCell ref="A36:I36"/>
    <mergeCell ref="A37:I37"/>
    <mergeCell ref="A38:I38"/>
    <mergeCell ref="A23:I23"/>
    <mergeCell ref="A24:I24"/>
    <mergeCell ref="A25:I25"/>
    <mergeCell ref="A26:I26"/>
    <mergeCell ref="A27:I27"/>
    <mergeCell ref="A28:I28"/>
    <mergeCell ref="A29:I29"/>
    <mergeCell ref="A30:I30"/>
    <mergeCell ref="A32:I33"/>
    <mergeCell ref="A14:I14"/>
    <mergeCell ref="A15:I15"/>
    <mergeCell ref="A16:I16"/>
    <mergeCell ref="A17:I17"/>
    <mergeCell ref="A18:I18"/>
    <mergeCell ref="A19:I19"/>
    <mergeCell ref="A20:I20"/>
    <mergeCell ref="A21:I21"/>
    <mergeCell ref="A22:O22"/>
    <mergeCell ref="B5:N7"/>
    <mergeCell ref="A8:P8"/>
    <mergeCell ref="A9:O9"/>
    <mergeCell ref="A11:I12"/>
    <mergeCell ref="J11:J12"/>
    <mergeCell ref="K11:M11"/>
    <mergeCell ref="N11:N12"/>
    <mergeCell ref="O11:O12"/>
    <mergeCell ref="A13:O13"/>
    <mergeCell ref="A1:A4"/>
    <mergeCell ref="B1:I1"/>
    <mergeCell ref="M1:N1"/>
    <mergeCell ref="B2:I2"/>
    <mergeCell ref="M2:N2"/>
    <mergeCell ref="B3:I3"/>
    <mergeCell ref="M3:N3"/>
    <mergeCell ref="B4:I4"/>
    <mergeCell ref="M4:N4"/>
  </mergeCells>
  <pageMargins left="0.43307086614173229" right="0.23622047244094491" top="0.35433070866141736" bottom="0.35433070866141736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Page 1</vt:lpstr>
      <vt:lpstr>Лист1</vt:lpstr>
      <vt:lpstr>'Page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fl15</dc:creator>
  <cp:lastModifiedBy>Глбух</cp:lastModifiedBy>
  <cp:revision>9</cp:revision>
  <cp:lastPrinted>2024-10-07T00:17:04Z</cp:lastPrinted>
  <dcterms:created xsi:type="dcterms:W3CDTF">2020-09-18T04:15:14Z</dcterms:created>
  <dcterms:modified xsi:type="dcterms:W3CDTF">2024-10-07T00:17:07Z</dcterms:modified>
</cp:coreProperties>
</file>